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ine.deana\Desktop\"/>
    </mc:Choice>
  </mc:AlternateContent>
  <xr:revisionPtr revIDLastSave="0" documentId="13_ncr:1_{FBDFCC0B-8CAE-4FF2-900E-F5ECE821C1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ux forfaitaire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5" l="1"/>
  <c r="G9" i="5"/>
  <c r="B18" i="5"/>
  <c r="S16" i="5"/>
  <c r="N16" i="5"/>
  <c r="I16" i="5"/>
  <c r="L15" i="5"/>
  <c r="N15" i="5" s="1"/>
  <c r="G15" i="5"/>
  <c r="I15" i="5" s="1"/>
  <c r="D15" i="5"/>
  <c r="L14" i="5"/>
  <c r="N14" i="5" s="1"/>
  <c r="G14" i="5"/>
  <c r="I14" i="5" s="1"/>
  <c r="D14" i="5"/>
  <c r="L13" i="5"/>
  <c r="G13" i="5"/>
  <c r="L11" i="5"/>
  <c r="G11" i="5"/>
  <c r="S10" i="5"/>
  <c r="N10" i="5"/>
  <c r="L10" i="5"/>
  <c r="I10" i="5"/>
  <c r="G10" i="5"/>
  <c r="S9" i="5"/>
  <c r="Q9" i="5"/>
  <c r="Q10" i="5" s="1"/>
  <c r="N9" i="5"/>
  <c r="L9" i="5"/>
  <c r="L12" i="5" s="1"/>
  <c r="I9" i="5"/>
  <c r="D13" i="5" l="1"/>
  <c r="L18" i="5"/>
  <c r="N12" i="5" s="1"/>
  <c r="Q18" i="5"/>
  <c r="D12" i="5"/>
  <c r="I12" i="5" l="1"/>
  <c r="I13" i="5"/>
  <c r="D11" i="5"/>
  <c r="D18" i="5" s="1"/>
  <c r="N13" i="5"/>
  <c r="N11" i="5" s="1"/>
  <c r="N18" i="5" s="1"/>
  <c r="S13" i="5"/>
  <c r="S12" i="5"/>
  <c r="I11" i="5" l="1"/>
  <c r="I18" i="5" s="1"/>
  <c r="S11" i="5"/>
  <c r="S18" i="5" s="1"/>
</calcChain>
</file>

<file path=xl/sharedStrings.xml><?xml version="1.0" encoding="utf-8"?>
<sst xmlns="http://schemas.openxmlformats.org/spreadsheetml/2006/main" count="85" uniqueCount="31">
  <si>
    <t>Dépenses liées aux participants</t>
  </si>
  <si>
    <t>Dépenses indirectes</t>
  </si>
  <si>
    <t>TOTAL DEPENSES</t>
  </si>
  <si>
    <t>Dépenses de tiers</t>
  </si>
  <si>
    <t>Dépenses en nature</t>
  </si>
  <si>
    <t>Cases grises à compléter uniquement:</t>
  </si>
  <si>
    <t>SFSE DIRECCTE PACA</t>
  </si>
  <si>
    <t>version 3 du 22/06/2016</t>
  </si>
  <si>
    <t>Taux de FSE prévu</t>
  </si>
  <si>
    <t>REEL</t>
  </si>
  <si>
    <t>Forfait 15%</t>
  </si>
  <si>
    <t>Forfait 40%</t>
  </si>
  <si>
    <t>DEPENSES</t>
  </si>
  <si>
    <t>FINANCEMENT</t>
  </si>
  <si>
    <t>Dépenses directes personnel</t>
  </si>
  <si>
    <t>Financements publics</t>
  </si>
  <si>
    <t>Dépenses directes fonctionnement</t>
  </si>
  <si>
    <t>Financements privés</t>
  </si>
  <si>
    <t>Autofinancement</t>
  </si>
  <si>
    <t>Dépenses directes liées aux participants</t>
  </si>
  <si>
    <t>FSE calculé d'après le taux prévu</t>
  </si>
  <si>
    <t>Dépenses indirectes (forfait 15%)</t>
  </si>
  <si>
    <t>Prestation externes</t>
  </si>
  <si>
    <t>FSE calculé 
dépenses-ressources</t>
  </si>
  <si>
    <t>Ressources de tiers</t>
  </si>
  <si>
    <t>Ressources en nature</t>
  </si>
  <si>
    <t>Recettes</t>
  </si>
  <si>
    <t>TOTAL RESSOURCES</t>
  </si>
  <si>
    <t>Code pour débloquer la feuille : fse</t>
  </si>
  <si>
    <t>Evaluation des coûts forfaitaires</t>
  </si>
  <si>
    <t>Forfait 20%  (dépenses de personnel)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</si>
</sst>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sz val="24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4" fontId="0" fillId="0" borderId="0" xfId="0" applyNumberFormat="1" applyFont="1" applyAlignment="1">
      <alignment horizontal="right"/>
    </xf>
    <xf numFmtId="0" fontId="4" fillId="0" borderId="11" xfId="0" applyFont="1" applyFill="1" applyBorder="1" applyAlignment="1">
      <alignment wrapText="1"/>
    </xf>
    <xf numFmtId="9" fontId="0" fillId="2" borderId="12" xfId="0" applyNumberFormat="1" applyFill="1" applyBorder="1" applyAlignment="1" applyProtection="1">
      <alignment wrapText="1"/>
      <protection locked="0"/>
    </xf>
    <xf numFmtId="0" fontId="0" fillId="7" borderId="4" xfId="0" applyFont="1" applyFill="1" applyBorder="1" applyAlignment="1">
      <alignment horizontal="left" vertical="center" wrapText="1"/>
    </xf>
    <xf numFmtId="165" fontId="1" fillId="2" borderId="5" xfId="1" applyNumberFormat="1" applyFont="1" applyFill="1" applyBorder="1" applyAlignment="1" applyProtection="1">
      <alignment horizontal="left" vertical="center" wrapText="1"/>
      <protection locked="0"/>
    </xf>
    <xf numFmtId="0" fontId="0" fillId="7" borderId="17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 applyProtection="1">
      <alignment horizontal="left" vertical="center" wrapText="1"/>
    </xf>
    <xf numFmtId="165" fontId="1" fillId="8" borderId="9" xfId="1" applyNumberFormat="1" applyFont="1" applyFill="1" applyBorder="1" applyAlignment="1" applyProtection="1">
      <alignment horizontal="left" vertical="center" wrapText="1"/>
    </xf>
    <xf numFmtId="165" fontId="1" fillId="8" borderId="5" xfId="1" applyNumberFormat="1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vertical="center"/>
    </xf>
    <xf numFmtId="0" fontId="0" fillId="9" borderId="4" xfId="0" applyFont="1" applyFill="1" applyBorder="1" applyAlignment="1" applyProtection="1">
      <alignment horizontal="left" vertical="center" wrapText="1"/>
    </xf>
    <xf numFmtId="165" fontId="1" fillId="9" borderId="5" xfId="1" applyNumberFormat="1" applyFont="1" applyFill="1" applyBorder="1" applyAlignment="1" applyProtection="1">
      <alignment horizontal="left" vertical="center" wrapText="1"/>
    </xf>
    <xf numFmtId="0" fontId="0" fillId="10" borderId="4" xfId="0" applyFont="1" applyFill="1" applyBorder="1" applyAlignment="1" applyProtection="1">
      <alignment horizontal="left" vertical="center" wrapText="1"/>
    </xf>
    <xf numFmtId="165" fontId="1" fillId="10" borderId="5" xfId="1" applyNumberFormat="1" applyFont="1" applyFill="1" applyBorder="1" applyAlignment="1" applyProtection="1">
      <alignment horizontal="left" vertical="center" wrapText="1"/>
    </xf>
    <xf numFmtId="0" fontId="0" fillId="7" borderId="19" xfId="0" applyFont="1" applyFill="1" applyBorder="1" applyAlignment="1" applyProtection="1">
      <alignment horizontal="left" vertical="center" wrapText="1"/>
    </xf>
    <xf numFmtId="165" fontId="1" fillId="7" borderId="18" xfId="1" applyNumberFormat="1" applyFont="1" applyFill="1" applyBorder="1" applyAlignment="1" applyProtection="1">
      <alignment horizontal="left" vertical="center" wrapText="1"/>
    </xf>
    <xf numFmtId="0" fontId="0" fillId="8" borderId="20" xfId="0" applyFont="1" applyFill="1" applyBorder="1" applyAlignment="1" applyProtection="1">
      <alignment horizontal="left" vertical="center" wrapText="1"/>
    </xf>
    <xf numFmtId="165" fontId="1" fillId="8" borderId="18" xfId="1" applyNumberFormat="1" applyFont="1" applyFill="1" applyBorder="1" applyAlignment="1" applyProtection="1">
      <alignment horizontal="left" vertical="center" wrapText="1"/>
    </xf>
    <xf numFmtId="0" fontId="0" fillId="9" borderId="20" xfId="0" applyFont="1" applyFill="1" applyBorder="1" applyAlignment="1" applyProtection="1">
      <alignment horizontal="left" vertical="center" wrapText="1"/>
    </xf>
    <xf numFmtId="165" fontId="1" fillId="9" borderId="18" xfId="1" applyNumberFormat="1" applyFont="1" applyFill="1" applyBorder="1" applyAlignment="1" applyProtection="1">
      <alignment horizontal="left" vertical="center" wrapText="1"/>
    </xf>
    <xf numFmtId="0" fontId="0" fillId="10" borderId="20" xfId="0" applyFont="1" applyFill="1" applyBorder="1" applyAlignment="1" applyProtection="1">
      <alignment horizontal="left" vertical="center" wrapText="1"/>
    </xf>
    <xf numFmtId="165" fontId="1" fillId="10" borderId="18" xfId="1" applyNumberFormat="1" applyFont="1" applyFill="1" applyBorder="1" applyAlignment="1" applyProtection="1">
      <alignment horizontal="left" vertical="center" wrapText="1"/>
    </xf>
    <xf numFmtId="0" fontId="3" fillId="7" borderId="22" xfId="0" applyFont="1" applyFill="1" applyBorder="1" applyAlignment="1" applyProtection="1">
      <alignment horizontal="left" vertical="center" wrapText="1"/>
    </xf>
    <xf numFmtId="165" fontId="8" fillId="7" borderId="23" xfId="1" applyNumberFormat="1" applyFont="1" applyFill="1" applyBorder="1" applyAlignment="1" applyProtection="1">
      <alignment horizontal="left" vertical="center" wrapText="1"/>
    </xf>
    <xf numFmtId="0" fontId="3" fillId="8" borderId="24" xfId="0" applyFont="1" applyFill="1" applyBorder="1" applyAlignment="1" applyProtection="1">
      <alignment horizontal="left" vertical="center" wrapText="1"/>
    </xf>
    <xf numFmtId="165" fontId="8" fillId="8" borderId="25" xfId="1" applyNumberFormat="1" applyFont="1" applyFill="1" applyBorder="1" applyAlignment="1" applyProtection="1">
      <alignment horizontal="left" vertical="center" wrapText="1"/>
    </xf>
    <xf numFmtId="0" fontId="3" fillId="9" borderId="24" xfId="0" applyFont="1" applyFill="1" applyBorder="1" applyAlignment="1" applyProtection="1">
      <alignment horizontal="left" vertical="center" wrapText="1"/>
    </xf>
    <xf numFmtId="165" fontId="8" fillId="9" borderId="25" xfId="1" applyNumberFormat="1" applyFont="1" applyFill="1" applyBorder="1" applyAlignment="1" applyProtection="1">
      <alignment horizontal="left" vertical="center" wrapText="1"/>
    </xf>
    <xf numFmtId="0" fontId="3" fillId="10" borderId="24" xfId="0" applyFont="1" applyFill="1" applyBorder="1" applyAlignment="1" applyProtection="1">
      <alignment horizontal="left" vertical="center" wrapText="1"/>
    </xf>
    <xf numFmtId="165" fontId="8" fillId="10" borderId="25" xfId="1" applyNumberFormat="1" applyFont="1" applyFill="1" applyBorder="1" applyAlignment="1" applyProtection="1">
      <alignment horizontal="left" vertical="center" wrapText="1"/>
    </xf>
    <xf numFmtId="0" fontId="3" fillId="7" borderId="26" xfId="0" applyFont="1" applyFill="1" applyBorder="1" applyAlignment="1" applyProtection="1">
      <alignment horizontal="left" vertical="center" wrapText="1"/>
    </xf>
    <xf numFmtId="165" fontId="8" fillId="7" borderId="27" xfId="1" applyNumberFormat="1" applyFont="1" applyFill="1" applyBorder="1" applyAlignment="1" applyProtection="1">
      <alignment horizontal="left" vertical="center" wrapText="1"/>
    </xf>
    <xf numFmtId="0" fontId="3" fillId="8" borderId="28" xfId="0" applyFont="1" applyFill="1" applyBorder="1" applyAlignment="1" applyProtection="1">
      <alignment horizontal="left" vertical="center" wrapText="1"/>
    </xf>
    <xf numFmtId="165" fontId="8" fillId="8" borderId="29" xfId="1" applyNumberFormat="1" applyFont="1" applyFill="1" applyBorder="1" applyAlignment="1" applyProtection="1">
      <alignment horizontal="left" vertical="center" wrapText="1"/>
    </xf>
    <xf numFmtId="0" fontId="3" fillId="9" borderId="28" xfId="0" applyFont="1" applyFill="1" applyBorder="1" applyAlignment="1" applyProtection="1">
      <alignment horizontal="left" vertical="center" wrapText="1"/>
    </xf>
    <xf numFmtId="165" fontId="8" fillId="9" borderId="29" xfId="1" applyNumberFormat="1" applyFont="1" applyFill="1" applyBorder="1" applyAlignment="1" applyProtection="1">
      <alignment horizontal="left" vertical="center" wrapText="1"/>
    </xf>
    <xf numFmtId="0" fontId="3" fillId="10" borderId="28" xfId="0" applyFont="1" applyFill="1" applyBorder="1" applyAlignment="1" applyProtection="1">
      <alignment horizontal="left" vertical="center" wrapText="1"/>
    </xf>
    <xf numFmtId="165" fontId="8" fillId="10" borderId="29" xfId="1" applyNumberFormat="1" applyFont="1" applyFill="1" applyBorder="1" applyAlignment="1" applyProtection="1">
      <alignment horizontal="left" vertical="center" wrapText="1"/>
    </xf>
    <xf numFmtId="0" fontId="0" fillId="7" borderId="30" xfId="0" applyFont="1" applyFill="1" applyBorder="1" applyAlignment="1" applyProtection="1">
      <alignment horizontal="left" vertical="center" wrapText="1"/>
    </xf>
    <xf numFmtId="165" fontId="1" fillId="7" borderId="31" xfId="1" applyNumberFormat="1" applyFont="1" applyFill="1" applyBorder="1" applyAlignment="1" applyProtection="1">
      <alignment horizontal="left" vertical="center" wrapText="1"/>
    </xf>
    <xf numFmtId="0" fontId="0" fillId="8" borderId="32" xfId="0" applyFont="1" applyFill="1" applyBorder="1" applyAlignment="1" applyProtection="1">
      <alignment horizontal="left" vertical="center" wrapText="1"/>
    </xf>
    <xf numFmtId="165" fontId="1" fillId="8" borderId="31" xfId="1" applyNumberFormat="1" applyFont="1" applyFill="1" applyBorder="1" applyAlignment="1" applyProtection="1">
      <alignment horizontal="left" vertical="center" wrapText="1"/>
    </xf>
    <xf numFmtId="0" fontId="0" fillId="9" borderId="32" xfId="0" applyFont="1" applyFill="1" applyBorder="1" applyAlignment="1" applyProtection="1">
      <alignment horizontal="left" vertical="center" wrapText="1"/>
    </xf>
    <xf numFmtId="165" fontId="1" fillId="9" borderId="31" xfId="1" applyNumberFormat="1" applyFont="1" applyFill="1" applyBorder="1" applyAlignment="1" applyProtection="1">
      <alignment horizontal="left" vertical="center" wrapText="1"/>
    </xf>
    <xf numFmtId="0" fontId="0" fillId="10" borderId="32" xfId="0" applyFont="1" applyFill="1" applyBorder="1" applyAlignment="1" applyProtection="1">
      <alignment horizontal="left" vertical="center" wrapText="1"/>
    </xf>
    <xf numFmtId="165" fontId="1" fillId="10" borderId="31" xfId="1" applyNumberFormat="1" applyFont="1" applyFill="1" applyBorder="1" applyAlignment="1" applyProtection="1">
      <alignment horizontal="left" vertical="center" wrapText="1"/>
    </xf>
    <xf numFmtId="0" fontId="0" fillId="7" borderId="17" xfId="0" applyFont="1" applyFill="1" applyBorder="1" applyAlignment="1" applyProtection="1">
      <alignment horizontal="left" vertical="center" wrapText="1"/>
    </xf>
    <xf numFmtId="165" fontId="1" fillId="7" borderId="5" xfId="1" applyNumberFormat="1" applyFont="1" applyFill="1" applyBorder="1" applyAlignment="1" applyProtection="1">
      <alignment horizontal="left" vertical="center" wrapText="1"/>
    </xf>
    <xf numFmtId="0" fontId="0" fillId="7" borderId="4" xfId="0" quotePrefix="1" applyFont="1" applyFill="1" applyBorder="1" applyAlignment="1">
      <alignment horizontal="left" vertical="center" wrapText="1"/>
    </xf>
    <xf numFmtId="165" fontId="8" fillId="2" borderId="5" xfId="1" applyNumberFormat="1" applyFont="1" applyFill="1" applyBorder="1" applyAlignment="1" applyProtection="1">
      <alignment horizontal="left" vertical="center" wrapText="1"/>
      <protection locked="0"/>
    </xf>
    <xf numFmtId="165" fontId="8" fillId="8" borderId="5" xfId="1" applyNumberFormat="1" applyFont="1" applyFill="1" applyBorder="1" applyAlignment="1" applyProtection="1">
      <alignment horizontal="left" vertical="center" wrapText="1"/>
    </xf>
    <xf numFmtId="165" fontId="8" fillId="9" borderId="5" xfId="1" applyNumberFormat="1" applyFont="1" applyFill="1" applyBorder="1" applyAlignment="1" applyProtection="1">
      <alignment horizontal="left" vertical="center" wrapText="1"/>
    </xf>
    <xf numFmtId="165" fontId="8" fillId="10" borderId="5" xfId="1" applyNumberFormat="1" applyFont="1" applyFill="1" applyBorder="1" applyAlignment="1" applyProtection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165" fontId="0" fillId="0" borderId="34" xfId="1" applyNumberFormat="1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165" fontId="0" fillId="0" borderId="34" xfId="1" applyNumberFormat="1" applyFont="1" applyBorder="1" applyAlignment="1">
      <alignment horizontal="left" wrapText="1"/>
    </xf>
    <xf numFmtId="0" fontId="0" fillId="0" borderId="33" xfId="0" applyFill="1" applyBorder="1" applyAlignment="1" applyProtection="1">
      <alignment horizontal="left" vertical="center" wrapText="1"/>
    </xf>
    <xf numFmtId="165" fontId="0" fillId="0" borderId="35" xfId="1" applyNumberFormat="1" applyFont="1" applyFill="1" applyBorder="1" applyAlignment="1" applyProtection="1">
      <alignment horizontal="left" vertical="center" wrapText="1"/>
    </xf>
    <xf numFmtId="165" fontId="0" fillId="0" borderId="34" xfId="1" applyNumberFormat="1" applyFont="1" applyFill="1" applyBorder="1" applyAlignment="1" applyProtection="1">
      <alignment horizontal="left" wrapText="1"/>
    </xf>
    <xf numFmtId="0" fontId="0" fillId="0" borderId="0" xfId="0" applyFill="1" applyProtection="1"/>
    <xf numFmtId="165" fontId="0" fillId="0" borderId="34" xfId="1" applyNumberFormat="1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165" fontId="4" fillId="0" borderId="7" xfId="1" applyNumberFormat="1" applyFont="1" applyFill="1" applyBorder="1" applyAlignment="1" applyProtection="1">
      <alignment horizontal="left" vertical="center" wrapText="1"/>
    </xf>
    <xf numFmtId="0" fontId="4" fillId="0" borderId="36" xfId="0" applyFont="1" applyFill="1" applyBorder="1" applyAlignment="1" applyProtection="1">
      <alignment horizontal="left" vertical="center" wrapText="1"/>
    </xf>
    <xf numFmtId="165" fontId="4" fillId="0" borderId="10" xfId="1" applyNumberFormat="1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vertical="top" wrapText="1"/>
    </xf>
    <xf numFmtId="0" fontId="0" fillId="0" borderId="0" xfId="0" applyFill="1"/>
    <xf numFmtId="0" fontId="0" fillId="0" borderId="1" xfId="0" applyFill="1" applyBorder="1" applyAlignment="1">
      <alignment wrapText="1"/>
    </xf>
    <xf numFmtId="0" fontId="10" fillId="11" borderId="13" xfId="0" applyFont="1" applyFill="1" applyBorder="1" applyAlignment="1">
      <alignment horizontal="center" vertical="center" wrapText="1"/>
    </xf>
    <xf numFmtId="0" fontId="10" fillId="11" borderId="14" xfId="0" applyFont="1" applyFill="1" applyBorder="1" applyAlignment="1">
      <alignment horizontal="center" vertical="center" wrapText="1"/>
    </xf>
    <xf numFmtId="0" fontId="10" fillId="11" borderId="1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5" fontId="1" fillId="10" borderId="18" xfId="1" applyNumberFormat="1" applyFont="1" applyFill="1" applyBorder="1" applyAlignment="1" applyProtection="1">
      <alignment horizontal="center" vertical="center" wrapText="1"/>
    </xf>
    <xf numFmtId="165" fontId="1" fillId="10" borderId="21" xfId="1" applyNumberFormat="1" applyFont="1" applyFill="1" applyBorder="1" applyAlignment="1" applyProtection="1">
      <alignment horizontal="center" vertical="center" wrapText="1"/>
    </xf>
    <xf numFmtId="165" fontId="1" fillId="10" borderId="31" xfId="1" applyNumberFormat="1" applyFont="1" applyFill="1" applyBorder="1" applyAlignment="1" applyProtection="1">
      <alignment horizontal="center" vertical="center" wrapText="1"/>
    </xf>
    <xf numFmtId="0" fontId="0" fillId="7" borderId="33" xfId="0" quotePrefix="1" applyFont="1" applyFill="1" applyBorder="1" applyAlignment="1">
      <alignment horizontal="center" vertical="center" wrapText="1"/>
    </xf>
    <xf numFmtId="0" fontId="0" fillId="7" borderId="34" xfId="0" quotePrefix="1" applyFont="1" applyFill="1" applyBorder="1" applyAlignment="1">
      <alignment horizontal="center" vertical="center" wrapText="1"/>
    </xf>
    <xf numFmtId="0" fontId="0" fillId="8" borderId="33" xfId="0" applyFont="1" applyFill="1" applyBorder="1" applyAlignment="1" applyProtection="1">
      <alignment horizontal="center" vertical="center" wrapText="1"/>
    </xf>
    <xf numFmtId="0" fontId="0" fillId="8" borderId="35" xfId="0" applyFont="1" applyFill="1" applyBorder="1" applyAlignment="1" applyProtection="1">
      <alignment horizontal="center" vertical="center" wrapText="1"/>
    </xf>
    <xf numFmtId="0" fontId="0" fillId="9" borderId="33" xfId="0" applyFont="1" applyFill="1" applyBorder="1" applyAlignment="1" applyProtection="1">
      <alignment horizontal="center" vertical="center" wrapText="1"/>
    </xf>
    <xf numFmtId="0" fontId="0" fillId="9" borderId="35" xfId="0" applyFont="1" applyFill="1" applyBorder="1" applyAlignment="1" applyProtection="1">
      <alignment horizontal="center" vertical="center" wrapText="1"/>
    </xf>
    <xf numFmtId="0" fontId="0" fillId="10" borderId="33" xfId="0" applyFont="1" applyFill="1" applyBorder="1" applyAlignment="1" applyProtection="1">
      <alignment horizontal="center" vertical="center" wrapText="1"/>
    </xf>
    <xf numFmtId="0" fontId="0" fillId="10" borderId="35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9933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723900</xdr:colOff>
      <xdr:row>0</xdr:row>
      <xdr:rowOff>685800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666"/>
        <a:stretch/>
      </xdr:blipFill>
      <xdr:spPr bwMode="auto">
        <a:xfrm>
          <a:off x="0" y="47625"/>
          <a:ext cx="2038350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1"/>
  <sheetViews>
    <sheetView showGridLines="0" tabSelected="1" topLeftCell="A5" workbookViewId="0">
      <selection activeCell="F12" sqref="F12"/>
    </sheetView>
  </sheetViews>
  <sheetFormatPr baseColWidth="10" defaultRowHeight="15" x14ac:dyDescent="0.25"/>
  <cols>
    <col min="1" max="1" width="19.7109375" style="3" customWidth="1"/>
    <col min="2" max="2" width="12.140625" style="3" customWidth="1"/>
    <col min="3" max="3" width="19.7109375" style="3" customWidth="1"/>
    <col min="4" max="4" width="12.140625" style="3" customWidth="1"/>
    <col min="5" max="5" width="3.140625" customWidth="1"/>
    <col min="6" max="6" width="19.7109375" customWidth="1"/>
    <col min="7" max="7" width="12.140625" customWidth="1"/>
    <col min="8" max="8" width="19.7109375" customWidth="1"/>
    <col min="9" max="9" width="12.140625" customWidth="1"/>
    <col min="10" max="10" width="3.140625" customWidth="1"/>
    <col min="11" max="11" width="19.7109375" customWidth="1"/>
    <col min="12" max="12" width="12.140625" customWidth="1"/>
    <col min="13" max="13" width="19.7109375" customWidth="1"/>
    <col min="14" max="14" width="12.140625" customWidth="1"/>
    <col min="15" max="15" width="3.140625" customWidth="1"/>
    <col min="16" max="16" width="19.7109375" customWidth="1"/>
    <col min="17" max="17" width="12.140625" customWidth="1"/>
    <col min="18" max="18" width="19.7109375" customWidth="1"/>
    <col min="19" max="19" width="12.140625" customWidth="1"/>
  </cols>
  <sheetData>
    <row r="1" spans="1:19" ht="59.25" customHeight="1" thickBot="1" x14ac:dyDescent="0.3">
      <c r="A1" s="75" t="s">
        <v>29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7"/>
    </row>
    <row r="3" spans="1:19" x14ac:dyDescent="0.25">
      <c r="A3" s="4" t="s">
        <v>5</v>
      </c>
      <c r="S3" s="5" t="s">
        <v>6</v>
      </c>
    </row>
    <row r="4" spans="1:19" ht="15.75" thickBot="1" x14ac:dyDescent="0.3">
      <c r="S4" s="6" t="s">
        <v>7</v>
      </c>
    </row>
    <row r="5" spans="1:19" ht="15.75" thickBot="1" x14ac:dyDescent="0.3">
      <c r="A5" s="7" t="s">
        <v>8</v>
      </c>
      <c r="B5" s="8">
        <v>0.7</v>
      </c>
    </row>
    <row r="6" spans="1:19" ht="15.75" thickBot="1" x14ac:dyDescent="0.3"/>
    <row r="7" spans="1:19" s="2" customFormat="1" ht="15.75" thickBot="1" x14ac:dyDescent="0.3">
      <c r="A7" s="78" t="s">
        <v>9</v>
      </c>
      <c r="B7" s="79"/>
      <c r="C7" s="79"/>
      <c r="D7" s="80"/>
      <c r="F7" s="81" t="s">
        <v>30</v>
      </c>
      <c r="G7" s="82"/>
      <c r="H7" s="82"/>
      <c r="I7" s="83"/>
      <c r="K7" s="84" t="s">
        <v>10</v>
      </c>
      <c r="L7" s="85"/>
      <c r="M7" s="85"/>
      <c r="N7" s="86"/>
      <c r="P7" s="87" t="s">
        <v>11</v>
      </c>
      <c r="Q7" s="88"/>
      <c r="R7" s="88"/>
      <c r="S7" s="89"/>
    </row>
    <row r="8" spans="1:19" s="2" customFormat="1" x14ac:dyDescent="0.25">
      <c r="A8" s="91" t="s">
        <v>12</v>
      </c>
      <c r="B8" s="93"/>
      <c r="C8" s="105" t="s">
        <v>13</v>
      </c>
      <c r="D8" s="92"/>
      <c r="F8" s="91" t="s">
        <v>12</v>
      </c>
      <c r="G8" s="106"/>
      <c r="H8" s="91" t="s">
        <v>13</v>
      </c>
      <c r="I8" s="92"/>
      <c r="J8" s="1"/>
      <c r="K8" s="91" t="s">
        <v>12</v>
      </c>
      <c r="L8" s="93"/>
      <c r="M8" s="91" t="s">
        <v>13</v>
      </c>
      <c r="N8" s="92"/>
      <c r="O8" s="1"/>
      <c r="P8" s="91" t="s">
        <v>12</v>
      </c>
      <c r="Q8" s="93"/>
      <c r="R8" s="91" t="s">
        <v>13</v>
      </c>
      <c r="S8" s="92"/>
    </row>
    <row r="9" spans="1:19" s="2" customFormat="1" ht="30" x14ac:dyDescent="0.25">
      <c r="A9" s="9" t="s">
        <v>14</v>
      </c>
      <c r="B9" s="10"/>
      <c r="C9" s="11" t="s">
        <v>15</v>
      </c>
      <c r="D9" s="10"/>
      <c r="F9" s="12" t="s">
        <v>14</v>
      </c>
      <c r="G9" s="13">
        <f>(G10+G13+G11)*20%</f>
        <v>0</v>
      </c>
      <c r="H9" s="12" t="s">
        <v>15</v>
      </c>
      <c r="I9" s="14">
        <f>D9</f>
        <v>0</v>
      </c>
      <c r="J9" s="15"/>
      <c r="K9" s="16" t="s">
        <v>14</v>
      </c>
      <c r="L9" s="17">
        <f>B9</f>
        <v>0</v>
      </c>
      <c r="M9" s="16" t="s">
        <v>15</v>
      </c>
      <c r="N9" s="17">
        <f>D9</f>
        <v>0</v>
      </c>
      <c r="O9" s="15"/>
      <c r="P9" s="18" t="s">
        <v>14</v>
      </c>
      <c r="Q9" s="19">
        <f>B9</f>
        <v>0</v>
      </c>
      <c r="R9" s="18" t="s">
        <v>15</v>
      </c>
      <c r="S9" s="19">
        <f>D9</f>
        <v>0</v>
      </c>
    </row>
    <row r="10" spans="1:19" s="2" customFormat="1" ht="30" x14ac:dyDescent="0.25">
      <c r="A10" s="9" t="s">
        <v>16</v>
      </c>
      <c r="B10" s="10"/>
      <c r="C10" s="11" t="s">
        <v>17</v>
      </c>
      <c r="D10" s="10"/>
      <c r="F10" s="12" t="s">
        <v>16</v>
      </c>
      <c r="G10" s="13">
        <f>B10</f>
        <v>0</v>
      </c>
      <c r="H10" s="12" t="s">
        <v>17</v>
      </c>
      <c r="I10" s="14">
        <f>D10</f>
        <v>0</v>
      </c>
      <c r="J10" s="15"/>
      <c r="K10" s="16" t="s">
        <v>16</v>
      </c>
      <c r="L10" s="17">
        <f>B10</f>
        <v>0</v>
      </c>
      <c r="M10" s="16" t="s">
        <v>17</v>
      </c>
      <c r="N10" s="17">
        <f>D10</f>
        <v>0</v>
      </c>
      <c r="O10" s="15"/>
      <c r="P10" s="18" t="s">
        <v>16</v>
      </c>
      <c r="Q10" s="94">
        <f>Q9*40%</f>
        <v>0</v>
      </c>
      <c r="R10" s="18" t="s">
        <v>17</v>
      </c>
      <c r="S10" s="19">
        <f>D10</f>
        <v>0</v>
      </c>
    </row>
    <row r="11" spans="1:19" s="2" customFormat="1" ht="45.75" thickBot="1" x14ac:dyDescent="0.3">
      <c r="A11" s="9" t="s">
        <v>0</v>
      </c>
      <c r="B11" s="10"/>
      <c r="C11" s="20" t="s">
        <v>18</v>
      </c>
      <c r="D11" s="21">
        <f>B18-D9-D10-D14-D15-MIN(D12,D13)-IF((B9+B10+B11+B12+B13+B14+B15)&lt;50000,D16,0)</f>
        <v>0</v>
      </c>
      <c r="F11" s="12" t="s">
        <v>19</v>
      </c>
      <c r="G11" s="13">
        <f>B11</f>
        <v>0</v>
      </c>
      <c r="H11" s="22" t="s">
        <v>18</v>
      </c>
      <c r="I11" s="23">
        <f>G18-I9-I10-I14-I15-MIN(I12,I13)-IF((G9+G10+G11+G12+G13+G14+G15)&lt;50000,I16,0)</f>
        <v>0</v>
      </c>
      <c r="J11" s="15"/>
      <c r="K11" s="16" t="s">
        <v>0</v>
      </c>
      <c r="L11" s="17">
        <f>B11</f>
        <v>0</v>
      </c>
      <c r="M11" s="24" t="s">
        <v>18</v>
      </c>
      <c r="N11" s="25">
        <f>L18-N9-N10-N14-N15-MIN(N12,N13)-IF((L9+L10+L11+L12+L13+L14+L15)&lt;50000,N16,0)</f>
        <v>0</v>
      </c>
      <c r="O11" s="15"/>
      <c r="P11" s="18" t="s">
        <v>0</v>
      </c>
      <c r="Q11" s="95"/>
      <c r="R11" s="26" t="s">
        <v>18</v>
      </c>
      <c r="S11" s="27">
        <f>Q18-S9-S10-S14-S15-MIN(S12,S13)-IF((Q9+Q10+Q11+Q12+Q13+Q14+Q15)&lt;50000,S16,0)</f>
        <v>0</v>
      </c>
    </row>
    <row r="12" spans="1:19" s="2" customFormat="1" ht="30" x14ac:dyDescent="0.25">
      <c r="A12" s="9" t="s">
        <v>1</v>
      </c>
      <c r="B12" s="10"/>
      <c r="C12" s="28" t="s">
        <v>20</v>
      </c>
      <c r="D12" s="29">
        <f>B18*$B$5</f>
        <v>0</v>
      </c>
      <c r="F12" s="12"/>
      <c r="G12" s="13"/>
      <c r="H12" s="30" t="s">
        <v>20</v>
      </c>
      <c r="I12" s="31">
        <f>G18*$B$5</f>
        <v>0</v>
      </c>
      <c r="J12" s="15"/>
      <c r="K12" s="16" t="s">
        <v>21</v>
      </c>
      <c r="L12" s="17">
        <f>L9*15%</f>
        <v>0</v>
      </c>
      <c r="M12" s="32" t="s">
        <v>20</v>
      </c>
      <c r="N12" s="33">
        <f>L18*$B$5</f>
        <v>0</v>
      </c>
      <c r="O12" s="15"/>
      <c r="P12" s="18" t="s">
        <v>1</v>
      </c>
      <c r="Q12" s="95"/>
      <c r="R12" s="34" t="s">
        <v>20</v>
      </c>
      <c r="S12" s="35">
        <f>Q18*$B$5</f>
        <v>0</v>
      </c>
    </row>
    <row r="13" spans="1:19" s="2" customFormat="1" ht="45.75" thickBot="1" x14ac:dyDescent="0.3">
      <c r="A13" s="9" t="s">
        <v>22</v>
      </c>
      <c r="B13" s="10"/>
      <c r="C13" s="36" t="s">
        <v>23</v>
      </c>
      <c r="D13" s="37">
        <f>B18-D9-D10-D14-D15-IF((B9+B10+B11+B12+B13+B14+B15)&lt;50000,D16,0)</f>
        <v>0</v>
      </c>
      <c r="F13" s="12" t="s">
        <v>22</v>
      </c>
      <c r="G13" s="13">
        <f>B13</f>
        <v>0</v>
      </c>
      <c r="H13" s="38" t="s">
        <v>23</v>
      </c>
      <c r="I13" s="39">
        <f>G18-I9-I10-I14-I15-IF((G9+G10+G11+G12+G13+G14+G15)&lt;50000,I16,0)</f>
        <v>0</v>
      </c>
      <c r="J13" s="15"/>
      <c r="K13" s="16" t="s">
        <v>22</v>
      </c>
      <c r="L13" s="17">
        <f>B13</f>
        <v>0</v>
      </c>
      <c r="M13" s="40" t="s">
        <v>23</v>
      </c>
      <c r="N13" s="41">
        <f>L18-N9-N10-N14-N15-IF((L9+L10+L11+L12+L13+L14+L15)&lt;50000,N16,0)</f>
        <v>0</v>
      </c>
      <c r="O13" s="15"/>
      <c r="P13" s="18" t="s">
        <v>22</v>
      </c>
      <c r="Q13" s="95"/>
      <c r="R13" s="42" t="s">
        <v>23</v>
      </c>
      <c r="S13" s="43">
        <f>Q18-S9-S10-S14-S15-IF((Q9+Q10+Q11+Q12+Q13+Q14+Q15)&lt;50000,S16,0)</f>
        <v>0</v>
      </c>
    </row>
    <row r="14" spans="1:19" s="2" customFormat="1" x14ac:dyDescent="0.25">
      <c r="A14" s="9" t="s">
        <v>3</v>
      </c>
      <c r="B14" s="10"/>
      <c r="C14" s="44" t="s">
        <v>24</v>
      </c>
      <c r="D14" s="45">
        <f>B14</f>
        <v>0</v>
      </c>
      <c r="F14" s="12" t="s">
        <v>3</v>
      </c>
      <c r="G14" s="13">
        <f>B14</f>
        <v>0</v>
      </c>
      <c r="H14" s="46" t="s">
        <v>24</v>
      </c>
      <c r="I14" s="47">
        <f>G14</f>
        <v>0</v>
      </c>
      <c r="J14" s="15"/>
      <c r="K14" s="16" t="s">
        <v>3</v>
      </c>
      <c r="L14" s="17">
        <f>B14</f>
        <v>0</v>
      </c>
      <c r="M14" s="48" t="s">
        <v>24</v>
      </c>
      <c r="N14" s="49">
        <f>L14</f>
        <v>0</v>
      </c>
      <c r="O14" s="15"/>
      <c r="P14" s="18" t="s">
        <v>3</v>
      </c>
      <c r="Q14" s="95"/>
      <c r="R14" s="50" t="s">
        <v>24</v>
      </c>
      <c r="S14" s="51">
        <v>0</v>
      </c>
    </row>
    <row r="15" spans="1:19" s="2" customFormat="1" ht="30" x14ac:dyDescent="0.25">
      <c r="A15" s="9" t="s">
        <v>4</v>
      </c>
      <c r="B15" s="10"/>
      <c r="C15" s="52" t="s">
        <v>25</v>
      </c>
      <c r="D15" s="53">
        <f>B15</f>
        <v>0</v>
      </c>
      <c r="F15" s="12" t="s">
        <v>4</v>
      </c>
      <c r="G15" s="13">
        <f>B15</f>
        <v>0</v>
      </c>
      <c r="H15" s="12" t="s">
        <v>25</v>
      </c>
      <c r="I15" s="14">
        <f>G15</f>
        <v>0</v>
      </c>
      <c r="J15" s="15"/>
      <c r="K15" s="16" t="s">
        <v>4</v>
      </c>
      <c r="L15" s="17">
        <f>B15</f>
        <v>0</v>
      </c>
      <c r="M15" s="16" t="s">
        <v>25</v>
      </c>
      <c r="N15" s="17">
        <f>L15</f>
        <v>0</v>
      </c>
      <c r="O15" s="15"/>
      <c r="P15" s="18" t="s">
        <v>4</v>
      </c>
      <c r="Q15" s="96"/>
      <c r="R15" s="18" t="s">
        <v>25</v>
      </c>
      <c r="S15" s="19">
        <v>0</v>
      </c>
    </row>
    <row r="16" spans="1:19" s="2" customFormat="1" x14ac:dyDescent="0.25">
      <c r="A16" s="97"/>
      <c r="B16" s="98"/>
      <c r="C16" s="54" t="s">
        <v>26</v>
      </c>
      <c r="D16" s="55"/>
      <c r="F16" s="99"/>
      <c r="G16" s="100"/>
      <c r="H16" s="12" t="s">
        <v>26</v>
      </c>
      <c r="I16" s="56">
        <f>D16</f>
        <v>0</v>
      </c>
      <c r="J16" s="15"/>
      <c r="K16" s="101"/>
      <c r="L16" s="102"/>
      <c r="M16" s="16" t="s">
        <v>26</v>
      </c>
      <c r="N16" s="57">
        <f>D16</f>
        <v>0</v>
      </c>
      <c r="O16" s="15"/>
      <c r="P16" s="103"/>
      <c r="Q16" s="104"/>
      <c r="R16" s="18" t="s">
        <v>26</v>
      </c>
      <c r="S16" s="58">
        <f>D16</f>
        <v>0</v>
      </c>
    </row>
    <row r="17" spans="1:19" x14ac:dyDescent="0.25">
      <c r="A17" s="59"/>
      <c r="B17" s="60"/>
      <c r="C17" s="61"/>
      <c r="D17" s="62"/>
      <c r="F17" s="63"/>
      <c r="G17" s="64"/>
      <c r="H17" s="63"/>
      <c r="I17" s="65"/>
      <c r="J17" s="66"/>
      <c r="K17" s="63"/>
      <c r="L17" s="67"/>
      <c r="M17" s="63"/>
      <c r="N17" s="65"/>
      <c r="O17" s="66"/>
      <c r="P17" s="63"/>
      <c r="Q17" s="67"/>
      <c r="R17" s="63"/>
      <c r="S17" s="65"/>
    </row>
    <row r="18" spans="1:19" s="2" customFormat="1" ht="15.75" thickBot="1" x14ac:dyDescent="0.3">
      <c r="A18" s="68" t="s">
        <v>2</v>
      </c>
      <c r="B18" s="69">
        <f>B9+B10+B11+B12+B13+B14+B15-IF((B9+B10+B11+B12+B13+B14+B15)&gt;50000,D16,0)</f>
        <v>0</v>
      </c>
      <c r="C18" s="70" t="s">
        <v>27</v>
      </c>
      <c r="D18" s="69">
        <f>D9+D10+D11+MIN(D12,D13)+D14+D15+IF((B9+B10+B11+B12+B13+B14+B15)&lt;50000,D16,0)</f>
        <v>0</v>
      </c>
      <c r="F18" s="68" t="s">
        <v>2</v>
      </c>
      <c r="G18" s="71">
        <f>G9+G10+G11+G12+G13+G14+G15-IF((G9+G10+G11+G12+G13+G14+G15)&gt;50000,I16,0)</f>
        <v>0</v>
      </c>
      <c r="H18" s="68" t="s">
        <v>27</v>
      </c>
      <c r="I18" s="69">
        <f>I9+I10+I11+MIN(I12,I13)+I14+I15+IF((G9+G10+G11+G12+G13+G14+G15)&lt;50000,I16,0)</f>
        <v>0</v>
      </c>
      <c r="J18" s="15"/>
      <c r="K18" s="68" t="s">
        <v>2</v>
      </c>
      <c r="L18" s="69">
        <f>L9+L10+L11+L12+L13+L14+L15-IF((L9+L10+L11+L12+L13+L14+L15)&gt;50000,N16,0)</f>
        <v>0</v>
      </c>
      <c r="M18" s="68" t="s">
        <v>27</v>
      </c>
      <c r="N18" s="69">
        <f>N9+N10+N11+MIN(N12,N13)+N14+N15+IF((L9+L10+L11+L12+L13+L14+L15)&lt;50000,N16,0)</f>
        <v>0</v>
      </c>
      <c r="O18" s="15"/>
      <c r="P18" s="68" t="s">
        <v>2</v>
      </c>
      <c r="Q18" s="69">
        <f>Q9+Q10+Q11+Q12+Q13+Q14+Q15-IF((Q9+Q10+Q11+Q12+Q13+Q14+Q15)&gt;50000,S16,0)</f>
        <v>0</v>
      </c>
      <c r="R18" s="68" t="s">
        <v>27</v>
      </c>
      <c r="S18" s="69">
        <f>S9+S10+S11+MIN(S12,S13)+S14+S15+IF((Q9+Q10+Q11+Q12+Q13+Q14+Q15)&lt;50000,S16,0)</f>
        <v>0</v>
      </c>
    </row>
    <row r="19" spans="1:19" x14ac:dyDescent="0.25">
      <c r="A19" s="72"/>
      <c r="B19" s="72"/>
      <c r="C19" s="72"/>
      <c r="D19" s="72"/>
      <c r="E19" s="73"/>
      <c r="G19" s="72"/>
      <c r="H19" s="72"/>
      <c r="I19" s="72"/>
      <c r="J19" s="73"/>
      <c r="K19" s="74"/>
      <c r="L19" s="74"/>
      <c r="M19" s="74"/>
      <c r="N19" s="74"/>
      <c r="O19" s="73"/>
      <c r="P19" s="74"/>
      <c r="Q19" s="74"/>
      <c r="R19" s="74"/>
      <c r="S19" s="74"/>
    </row>
    <row r="21" spans="1:19" x14ac:dyDescent="0.25">
      <c r="A21" s="90" t="s">
        <v>28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</row>
  </sheetData>
  <mergeCells count="19">
    <mergeCell ref="A21:S21"/>
    <mergeCell ref="M8:N8"/>
    <mergeCell ref="P8:Q8"/>
    <mergeCell ref="R8:S8"/>
    <mergeCell ref="Q10:Q15"/>
    <mergeCell ref="A16:B16"/>
    <mergeCell ref="F16:G16"/>
    <mergeCell ref="K16:L16"/>
    <mergeCell ref="P16:Q16"/>
    <mergeCell ref="A8:B8"/>
    <mergeCell ref="C8:D8"/>
    <mergeCell ref="F8:G8"/>
    <mergeCell ref="H8:I8"/>
    <mergeCell ref="K8:L8"/>
    <mergeCell ref="A1:S1"/>
    <mergeCell ref="A7:D7"/>
    <mergeCell ref="F7:I7"/>
    <mergeCell ref="K7:N7"/>
    <mergeCell ref="P7:S7"/>
  </mergeCells>
  <conditionalFormatting sqref="C12:D12">
    <cfRule type="cellIs" dxfId="8" priority="9" operator="lessThan">
      <formula>$D$13</formula>
    </cfRule>
  </conditionalFormatting>
  <conditionalFormatting sqref="C13:D13">
    <cfRule type="cellIs" dxfId="7" priority="8" operator="lessThan">
      <formula>$D$12</formula>
    </cfRule>
  </conditionalFormatting>
  <conditionalFormatting sqref="I12">
    <cfRule type="cellIs" dxfId="6" priority="7" operator="lessThan">
      <formula>$I$13</formula>
    </cfRule>
  </conditionalFormatting>
  <conditionalFormatting sqref="I13">
    <cfRule type="cellIs" dxfId="5" priority="5" operator="lessThan">
      <formula>$I$12</formula>
    </cfRule>
    <cfRule type="cellIs" dxfId="4" priority="6" operator="lessThan">
      <formula>$I$12</formula>
    </cfRule>
  </conditionalFormatting>
  <conditionalFormatting sqref="N12">
    <cfRule type="cellIs" dxfId="3" priority="4" operator="lessThan">
      <formula>$N$13</formula>
    </cfRule>
  </conditionalFormatting>
  <conditionalFormatting sqref="N13">
    <cfRule type="cellIs" dxfId="2" priority="3" operator="lessThan">
      <formula>$N$12</formula>
    </cfRule>
  </conditionalFormatting>
  <conditionalFormatting sqref="S12">
    <cfRule type="cellIs" dxfId="1" priority="2" operator="lessThan">
      <formula>$S$13</formula>
    </cfRule>
  </conditionalFormatting>
  <conditionalFormatting sqref="S13">
    <cfRule type="cellIs" dxfId="0" priority="1" operator="lessThan">
      <formula>$S$12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Taux forfaitaire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SOULI Cynthia (DR-PACA)</dc:creator>
  <cp:lastModifiedBy>DEANA Sabine (DREETS-PACA)</cp:lastModifiedBy>
  <dcterms:created xsi:type="dcterms:W3CDTF">2016-10-19T12:46:01Z</dcterms:created>
  <dcterms:modified xsi:type="dcterms:W3CDTF">2023-09-27T08:07:45Z</dcterms:modified>
</cp:coreProperties>
</file>