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mmaire" sheetId="1" state="visible" r:id="rId3"/>
    <sheet name="Figure 1" sheetId="2" state="visible" r:id="rId4"/>
    <sheet name="Figure 2" sheetId="3" state="visible" r:id="rId5"/>
    <sheet name="Figure 3" sheetId="4" state="visible" r:id="rId6"/>
    <sheet name="Encadré 1 - Figure 4" sheetId="5" state="visible" r:id="rId7"/>
    <sheet name="Figure complémentaire 1" sheetId="6" state="visible" r:id="rId8"/>
    <sheet name="Figure complémentaire 2" sheetId="7" state="visible" r:id="rId9"/>
    <sheet name="Figure complémentaire 3" sheetId="8" state="visible" r:id="rId10"/>
    <sheet name="Figure complémentaire 4" sheetId="9" state="visible" r:id="rId11"/>
  </sheets>
  <definedNames>
    <definedName function="false" hidden="false" name="bdr" vbProcedure="false">#REF!</definedName>
    <definedName function="false" hidden="false" name="cmjn_C" vbProcedure="false">#REF!</definedName>
    <definedName function="false" hidden="false" name="cmjn_J" vbProcedure="false">#REF!</definedName>
    <definedName function="false" hidden="false" name="cmjn_M" vbProcedure="false">#REF!</definedName>
    <definedName function="false" hidden="false" name="cmjn_N" vbProcedure="false">#REF!</definedName>
    <definedName function="false" hidden="false" name="SHARED_FORMULA_6_11_6_11_0" vbProcedure="false">ROUND(255*(1-cmjn_C/100)*(1-cmjn_N/100),0)</definedName>
    <definedName function="false" hidden="false" name="SHARED_FORMULA_6_22_6_22_0" vbProcedure="false">ROUND(255*(1-cmjn_C/100)*(1-cmjn_N/100),0)</definedName>
    <definedName function="false" hidden="false" name="SHARED_FORMULA_6_29_6_29_0" vbProcedure="false">ROUND(255*(1-cmjn_C/100)*(1-cmjn_N/100),0)</definedName>
    <definedName function="false" hidden="false" name="SHARED_FORMULA_6_2_6_2_0" vbProcedure="false">ROUND(255*(1-cmjn_C/100)*(1-cmjn_N/100),0)</definedName>
    <definedName function="false" hidden="false" name="SHARED_FORMULA_6_65_6_65_0" vbProcedure="false">ROUND(255*(1-cmjn_C/100)*(1-cmjn_N/100),0)</definedName>
    <definedName function="false" hidden="false" name="SHARED_FORMULA_7_11_7_11_0" vbProcedure="false">ROUND(255*(1-cmjn_M/100)*(1-cmjn_N/100),0)</definedName>
    <definedName function="false" hidden="false" name="SHARED_FORMULA_7_22_7_22_0" vbProcedure="false">ROUND(255*(1-cmjn_M/100)*(1-cmjn_N/100),0)</definedName>
    <definedName function="false" hidden="false" name="SHARED_FORMULA_7_29_7_29_0" vbProcedure="false">ROUND(255*(1-cmjn_M/100)*(1-cmjn_N/100),0)</definedName>
    <definedName function="false" hidden="false" name="SHARED_FORMULA_7_2_7_2_0" vbProcedure="false">ROUND(255*(1-cmjn_M/100)*(1-cmjn_N/100),0)</definedName>
    <definedName function="false" hidden="false" name="SHARED_FORMULA_7_65_7_65_0" vbProcedure="false">ROUND(255*(1-cmjn_M/100)*(1-cmjn_N/100),0)</definedName>
    <definedName function="false" hidden="false" name="SHARED_FORMULA_8_11_8_11_0" vbProcedure="false">ROUND(255*(1-cmjn_J/100)*(1-cmjn_N/100),0)</definedName>
    <definedName function="false" hidden="false" name="SHARED_FORMULA_8_22_8_22_0" vbProcedure="false">ROUND(255*(1-cmjn_J/100)*(1-cmjn_N/100),0)</definedName>
    <definedName function="false" hidden="false" name="SHARED_FORMULA_8_29_8_29_0" vbProcedure="false">ROUND(255*(1-cmjn_J/100)*(1-cmjn_N/100),0)</definedName>
    <definedName function="false" hidden="false" name="SHARED_FORMULA_8_2_8_2_0" vbProcedure="false">ROUND(255*(1-cmjn_J/100)*(1-cmjn_N/100),0)</definedName>
    <definedName function="false" hidden="false" name="SHARED_FORMULA_8_65_8_65_0" vbProcedure="false">ROUND(255*(1-cmjn_J/100)*(1-cmjn_N/100),0)</definedName>
    <definedName function="false" hidden="false" localSheetId="0" name="_xlnm.Print_Area" vbProcedure="false">'Figure 1'!$A$1:$F$12</definedName>
    <definedName function="false" hidden="false" localSheetId="1" name="_xlnm.Print_Area" vbProcedure="false">'Figure 2'!$A$1:$D$20</definedName>
    <definedName function="false" hidden="false" localSheetId="2" name="_xlnm.Print_Area" vbProcedure="false">'Figure 3'!$A$1:$G$24</definedName>
    <definedName function="false" hidden="false" localSheetId="3" name="_xlnm.Print_Area" vbProcedure="false">'Encadré 1 - Figure 4'!$A$1:$J$16</definedName>
    <definedName function="false" hidden="false" localSheetId="4" name="_xlnm.Print_Area" vbProcedure="false">'Figure complémentaire 1'!$A$1:$G$13</definedName>
    <definedName function="false" hidden="false" localSheetId="5" name="_xlnm.Print_Area" vbProcedure="false">'Figure complémentaire 2'!$A$1:$D$28</definedName>
    <definedName function="false" hidden="false" localSheetId="6" name="_xlnm.Print_Area" vbProcedure="false">'Figure complémentaire 3'!$A$1:$G$28</definedName>
    <definedName function="false" hidden="false" localSheetId="7" name="_xlnm.Print_Area" vbProcedure="false">'Figure complémentaire 4'!$A$1:$H$51</definedName>
  </definedName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<sst xmlns="http://schemas.openxmlformats.org/spreadsheetml/2006/main" count="326" uniqueCount="170">
  <si>
    <t xml:space="preserve">Sommaire</t>
  </si>
  <si>
    <t xml:space="preserve">Figure 1 : Caractéristiques des PME et ETI régionales exportatrices de Provence-Alpes-Côte d’Azur</t>
  </si>
  <si>
    <t xml:space="preserve">Catégorie d’entreprise</t>
  </si>
  <si>
    <t xml:space="preserve">Nombre</t>
  </si>
  <si>
    <t xml:space="preserve">Part des exportatrices au sein de la catégorie
(en %)</t>
  </si>
  <si>
    <t xml:space="preserve">Effectif salarié
(en équivalent temps plein)</t>
  </si>
  <si>
    <t xml:space="preserve">Chiffre d’affaires à l'export
 (en milliards d’euros)</t>
  </si>
  <si>
    <t xml:space="preserve">Entreprises de taille intermédiaire (ETI)</t>
  </si>
  <si>
    <t xml:space="preserve">Petites et moyennes entreprises (PME)</t>
  </si>
  <si>
    <t xml:space="preserve">PME hors microentreprises</t>
  </si>
  <si>
    <t xml:space="preserve">microentreprises</t>
  </si>
  <si>
    <t xml:space="preserve">Ensemble</t>
  </si>
  <si>
    <r>
      <rPr>
        <b val="true"/>
        <sz val="10"/>
        <rFont val="Arial"/>
        <family val="2"/>
        <charset val="1"/>
      </rPr>
      <t xml:space="preserve">Lecture</t>
    </r>
    <r>
      <rPr>
        <sz val="10"/>
        <rFont val="Arial"/>
        <family val="2"/>
        <charset val="1"/>
      </rPr>
      <t xml:space="preserve"> : 17 105 PME régionales de Provence-Alpes-Côte d’Azur, soit 7 % de l’ensemble des PME régionales, ont exporté en 2022. Ces PME exportatrices emploient 94 440 salariés en équivalent temps plein et ont réalisé à l’export un chiffre d’affaires de 7,7 milliards d’euros.</t>
    </r>
  </si>
  <si>
    <r>
      <rPr>
        <b val="true"/>
        <sz val="10"/>
        <rFont val="Arial"/>
        <family val="2"/>
        <charset val="1"/>
      </rPr>
      <t xml:space="preserve">Champ</t>
    </r>
    <r>
      <rPr>
        <sz val="10"/>
        <rFont val="Arial"/>
        <family val="2"/>
        <charset val="1"/>
      </rPr>
      <t xml:space="preserve"> : PME et ETI mono ou quasi-monorégionales de Provence-Alpes-Côte d’Azur. Ensemble des secteurs principalement marchands non agricoles et non financiers, hors régime fiscal de la microentreprise et micro-entrepreneurs.</t>
    </r>
  </si>
  <si>
    <r>
      <rPr>
        <b val="true"/>
        <sz val="10"/>
        <rFont val="Arial"/>
        <family val="2"/>
        <charset val="1"/>
      </rPr>
      <t xml:space="preserve">Source</t>
    </r>
    <r>
      <rPr>
        <sz val="10"/>
        <rFont val="Arial"/>
        <family val="2"/>
        <charset val="1"/>
      </rPr>
      <t xml:space="preserve"> : Insee, ESANE, Lifi et Flores 2022.</t>
    </r>
  </si>
  <si>
    <t xml:space="preserve">Figure 2 : Nombre et part des PME exportatrices par région de France métropolitaine en 2022</t>
  </si>
  <si>
    <t xml:space="preserve">Code géographique</t>
  </si>
  <si>
    <t xml:space="preserve">Région</t>
  </si>
  <si>
    <t xml:space="preserve">Nombre de PME exportatrices</t>
  </si>
  <si>
    <t xml:space="preserve">Part de PME régionales exportatrices
(en %)</t>
  </si>
  <si>
    <t xml:space="preserve">11</t>
  </si>
  <si>
    <t xml:space="preserve">Île-de-France</t>
  </si>
  <si>
    <t xml:space="preserve">84</t>
  </si>
  <si>
    <t xml:space="preserve">Auvergne-Rhône-Alpes</t>
  </si>
  <si>
    <t xml:space="preserve">93</t>
  </si>
  <si>
    <t xml:space="preserve">Provence-Alpes-Côte d’Azur</t>
  </si>
  <si>
    <t xml:space="preserve">44</t>
  </si>
  <si>
    <t xml:space="preserve">Grand Est</t>
  </si>
  <si>
    <t xml:space="preserve">76</t>
  </si>
  <si>
    <t xml:space="preserve">Occitanie</t>
  </si>
  <si>
    <t xml:space="preserve">75</t>
  </si>
  <si>
    <t xml:space="preserve">Nouvelle-Aquitaine</t>
  </si>
  <si>
    <t xml:space="preserve">32</t>
  </si>
  <si>
    <t xml:space="preserve">Hauts-de-France</t>
  </si>
  <si>
    <t xml:space="preserve">27</t>
  </si>
  <si>
    <t xml:space="preserve">Bourgogne-Franche-Comté</t>
  </si>
  <si>
    <t xml:space="preserve">53</t>
  </si>
  <si>
    <t xml:space="preserve">Bretagne</t>
  </si>
  <si>
    <t xml:space="preserve">52</t>
  </si>
  <si>
    <t xml:space="preserve">Pays de la Loire</t>
  </si>
  <si>
    <t xml:space="preserve">28</t>
  </si>
  <si>
    <t xml:space="preserve">Normandie</t>
  </si>
  <si>
    <t xml:space="preserve">24</t>
  </si>
  <si>
    <t xml:space="preserve">Centre-Val de Loire</t>
  </si>
  <si>
    <t xml:space="preserve">94</t>
  </si>
  <si>
    <t xml:space="preserve">Corse</t>
  </si>
  <si>
    <r>
      <rPr>
        <b val="true"/>
        <sz val="10"/>
        <rFont val="Arial"/>
        <family val="2"/>
        <charset val="1"/>
      </rPr>
      <t xml:space="preserve">Lecture :</t>
    </r>
    <r>
      <rPr>
        <sz val="10"/>
        <rFont val="Arial"/>
        <family val="2"/>
        <charset val="1"/>
      </rPr>
      <t xml:space="preserve"> En 2022, 17 105 PME régionales de Provence-Alpes-Côte d’Azur ont exporté, soit 6,9 % des PME régionales.</t>
    </r>
  </si>
  <si>
    <r>
      <rPr>
        <b val="true"/>
        <sz val="10"/>
        <rFont val="Arial"/>
        <family val="2"/>
        <charset val="1"/>
      </rPr>
      <t xml:space="preserve">Champ</t>
    </r>
    <r>
      <rPr>
        <sz val="10"/>
        <rFont val="Arial"/>
        <family val="2"/>
        <charset val="1"/>
      </rPr>
      <t xml:space="preserve"> : PME mono ou quasi-monorégionales. Ensemble des secteurs principalement marchands non agricoles et non financiers, hors régime fiscal de la microentreprise et micro-entrepreneurs.</t>
    </r>
  </si>
  <si>
    <r>
      <rPr>
        <b val="true"/>
        <sz val="10"/>
        <rFont val="Arial"/>
        <family val="2"/>
        <charset val="1"/>
      </rPr>
      <t xml:space="preserve">Source :</t>
    </r>
    <r>
      <rPr>
        <sz val="10"/>
        <rFont val="Arial"/>
        <family val="2"/>
        <charset val="1"/>
      </rPr>
      <t xml:space="preserve"> Insee, ESANE, Lifi et Flores 2022.</t>
    </r>
  </si>
  <si>
    <t xml:space="preserve">Figure 3 : Caractéristiques des PME exportatrices régionales, par secteur</t>
  </si>
  <si>
    <t xml:space="preserve">Secteur</t>
  </si>
  <si>
    <t xml:space="preserve">Part d’exportatrices au sein du secteur
(en %)</t>
  </si>
  <si>
    <t xml:space="preserve">Chiffre d’affaires à l’export
(en millions d’euros)</t>
  </si>
  <si>
    <t xml:space="preserve">Part de l’export dans le chiffre d’affaires du secteur
(en %)</t>
  </si>
  <si>
    <t xml:space="preserve">Part du secteur dans l’export régional
(en %)</t>
  </si>
  <si>
    <t xml:space="preserve">Commerce ; réparation d'automobiles et de motocycles</t>
  </si>
  <si>
    <t xml:space="preserve">      dont commerce de gros</t>
  </si>
  <si>
    <t xml:space="preserve">Industrie manufacturière</t>
  </si>
  <si>
    <t xml:space="preserve">Activités spécialisées, scientifiques et techniques</t>
  </si>
  <si>
    <t xml:space="preserve">Transports et entreposage</t>
  </si>
  <si>
    <t xml:space="preserve">Activités de services administratifs et de soutien</t>
  </si>
  <si>
    <t xml:space="preserve">Information et communication</t>
  </si>
  <si>
    <t xml:space="preserve">Construction</t>
  </si>
  <si>
    <t xml:space="preserve">Production et distribution d'eau ; assainissement, gestion des déchets et dépollution</t>
  </si>
  <si>
    <t xml:space="preserve">Hébergement et restauration</t>
  </si>
  <si>
    <t xml:space="preserve">Activités immobilières</t>
  </si>
  <si>
    <t xml:space="preserve">Arts, spectacles et activités récréatives</t>
  </si>
  <si>
    <t xml:space="preserve">Autres activités de services</t>
  </si>
  <si>
    <t xml:space="preserve">Production et distribution d'électricité, de gaz, de vapeur et d'air conditionné</t>
  </si>
  <si>
    <t xml:space="preserve">s</t>
  </si>
  <si>
    <t xml:space="preserve">Industries extractives</t>
  </si>
  <si>
    <t xml:space="preserve">s : Secret statistique.</t>
  </si>
  <si>
    <r>
      <rPr>
        <b val="true"/>
        <sz val="10"/>
        <rFont val="Arial"/>
        <family val="2"/>
        <charset val="1"/>
      </rPr>
      <t xml:space="preserve">Note</t>
    </r>
    <r>
      <rPr>
        <sz val="10"/>
        <rFont val="Arial"/>
        <family val="2"/>
        <charset val="1"/>
      </rPr>
      <t xml:space="preserve"> : Du fait des arrondis, la somme des chiffres d’affaires sectoriels à l’export n’est pas toujours égale au total d’ensemble.</t>
    </r>
  </si>
  <si>
    <r>
      <rPr>
        <b val="true"/>
        <sz val="10"/>
        <rFont val="Arial"/>
        <family val="2"/>
        <charset val="1"/>
      </rPr>
      <t xml:space="preserve">Lecture :</t>
    </r>
    <r>
      <rPr>
        <sz val="10"/>
        <rFont val="Arial"/>
        <family val="2"/>
        <charset val="1"/>
      </rPr>
      <t xml:space="preserve"> En 2022, 5 741 PME exportatrices régionales exercent dans le secteur du commerce et emploient 26 250 salariés ETP. La part d’exportatrices au sein de ce secteur est de 11,4 %. Le chiffre d’affaires réalisé à l’export est de 2,944 milliards d’euros, soit 21,1 % du chiffre d’affaires total du secteur. Le secteur du commerce pèse 45,2 % de l’export régional.</t>
    </r>
  </si>
  <si>
    <r>
      <rPr>
        <b val="true"/>
        <sz val="10"/>
        <rFont val="Arial"/>
        <family val="2"/>
        <charset val="1"/>
      </rPr>
      <t xml:space="preserve">Champ :</t>
    </r>
    <r>
      <rPr>
        <sz val="10"/>
        <rFont val="Arial"/>
        <family val="2"/>
        <charset val="1"/>
      </rPr>
      <t xml:space="preserve"> PME mono ou quasi-monorégionales de Provence-Alpes-Côte d’Azur, hors multinationales étrangères. Ensemble des secteurs principalement marchands, non agricoles et non financiers, hors régime fiscal de la microentreprise et micro-entrepreneurs.</t>
    </r>
  </si>
  <si>
    <t xml:space="preserve">Encadré 1 - Figure 4 : Les dix premières destinations des exportations de marchandises des ETI et PME régionales de Provence-Alpes-Côte d’Azur en 2022</t>
  </si>
  <si>
    <t xml:space="preserve">(en % du montant d’export)</t>
  </si>
  <si>
    <t xml:space="preserve">Pays de destination</t>
  </si>
  <si>
    <t xml:space="preserve">France</t>
  </si>
  <si>
    <t xml:space="preserve">Italie</t>
  </si>
  <si>
    <t xml:space="preserve">États-Unis</t>
  </si>
  <si>
    <t xml:space="preserve">Suisse</t>
  </si>
  <si>
    <t xml:space="preserve">Allemagne</t>
  </si>
  <si>
    <t xml:space="preserve">Espagne</t>
  </si>
  <si>
    <t xml:space="preserve">Royaume-Uni (hors Irlande du Nord)</t>
  </si>
  <si>
    <t xml:space="preserve">Belgique</t>
  </si>
  <si>
    <t xml:space="preserve">Pays-Bas</t>
  </si>
  <si>
    <t xml:space="preserve">Algérie</t>
  </si>
  <si>
    <t xml:space="preserve">Chine</t>
  </si>
  <si>
    <r>
      <rPr>
        <b val="true"/>
        <sz val="10"/>
        <rFont val="Arial"/>
        <family val="2"/>
        <charset val="1"/>
      </rPr>
      <t xml:space="preserve">Lecture :</t>
    </r>
    <r>
      <rPr>
        <sz val="10"/>
        <rFont val="Arial"/>
        <family val="2"/>
        <charset val="1"/>
      </rPr>
      <t xml:space="preserve"> 9,5 % des exportations de marchandises des ETI et PME régionales de Provence-Alpes-Côte d’Azur se font à destination de l'Italie.</t>
    </r>
  </si>
  <si>
    <r>
      <rPr>
        <b val="true"/>
        <sz val="10"/>
        <rFont val="Arial"/>
        <family val="2"/>
        <charset val="1"/>
      </rPr>
      <t xml:space="preserve">Champ :</t>
    </r>
    <r>
      <rPr>
        <sz val="10"/>
        <rFont val="Arial"/>
        <family val="2"/>
        <charset val="1"/>
      </rPr>
      <t xml:space="preserve"> Établissements exportateurs régionaux implantés en Provence-Alpes-Côte d'Azur en 2022 (hors exportations de services).</t>
    </r>
  </si>
  <si>
    <r>
      <rPr>
        <b val="true"/>
        <sz val="10"/>
        <color rgb="FF000000"/>
        <rFont val="Arial"/>
        <family val="2"/>
        <charset val="1"/>
      </rPr>
      <t xml:space="preserve">Source :</t>
    </r>
    <r>
      <rPr>
        <sz val="10"/>
        <color rgb="FF000000"/>
        <rFont val="Arial"/>
        <family val="2"/>
        <charset val="1"/>
      </rPr>
      <t xml:space="preserve"> Données Douanes.</t>
    </r>
  </si>
  <si>
    <t xml:space="preserve">Figure complémentaire 1: Ratios financiers moyens comparés entre PME régionales exportatrices et non exportatrices en 2022 </t>
  </si>
  <si>
    <t xml:space="preserve">Indicateur</t>
  </si>
  <si>
    <t xml:space="preserve">France de Province</t>
  </si>
  <si>
    <t xml:space="preserve">Exportatrices</t>
  </si>
  <si>
    <t xml:space="preserve">Non exportatrices</t>
  </si>
  <si>
    <t xml:space="preserve">Chiffre d’affaires (en milliers d’euros)</t>
  </si>
  <si>
    <t xml:space="preserve">Effectif en équivalent temps plein</t>
  </si>
  <si>
    <t xml:space="preserve">Taux de marge (en %)</t>
  </si>
  <si>
    <t xml:space="preserve">Taux de marge des employeuses (en %)</t>
  </si>
  <si>
    <t xml:space="preserve">Taux d’investissement (en % de la valeur ajoutée)</t>
  </si>
  <si>
    <t xml:space="preserve">Taux d’endettement (en % des fonds propres)</t>
  </si>
  <si>
    <t xml:space="preserve">Productivité des PME employeuses (en euros par ETP)</t>
  </si>
  <si>
    <r>
      <rPr>
        <b val="true"/>
        <sz val="10"/>
        <rFont val="Arial"/>
        <family val="2"/>
        <charset val="1"/>
      </rPr>
      <t xml:space="preserve">Lecture</t>
    </r>
    <r>
      <rPr>
        <sz val="10"/>
        <rFont val="Arial"/>
        <family val="2"/>
        <charset val="1"/>
      </rPr>
      <t xml:space="preserve"> : En 2022, le chiffre d’affaires des PME régionales exportatrices de Provence-Alpes-Côte d’Azur est en moyenne de 1,834 million d’euros contre 383 000 euros pour les non exportatrices. </t>
    </r>
  </si>
  <si>
    <r>
      <rPr>
        <b val="true"/>
        <sz val="10"/>
        <rFont val="Arial"/>
        <family val="2"/>
        <charset val="1"/>
      </rPr>
      <t xml:space="preserve">Champ</t>
    </r>
    <r>
      <rPr>
        <sz val="10"/>
        <rFont val="Arial"/>
        <family val="2"/>
        <charset val="1"/>
      </rPr>
      <t xml:space="preserve"> : PME mono ou quasi-mono régionales. Ensemble des secteurs principalement marchands non agricoles et non financiers, hors régime fiscal de la micro-entreprise et micro-entrepreneurs.</t>
    </r>
  </si>
  <si>
    <r>
      <rPr>
        <b val="true"/>
        <sz val="10"/>
        <rFont val="Arial"/>
        <family val="2"/>
        <charset val="1"/>
      </rPr>
      <t xml:space="preserve">Source</t>
    </r>
    <r>
      <rPr>
        <sz val="10"/>
        <rFont val="Arial"/>
        <family val="2"/>
        <charset val="1"/>
      </rPr>
      <t xml:space="preserve"> : Insee, ESANE, Lifi et Flores 2022.</t>
    </r>
  </si>
  <si>
    <t xml:space="preserve">Figure complémentaire 2 : Top 20 des produits exportés vers les États-Unis par les ETI et PME régionales de Provence-Alpes-Côte d’Azur</t>
  </si>
  <si>
    <t xml:space="preserve">Produit</t>
  </si>
  <si>
    <t xml:space="preserve">Montant exporté
(en euros)</t>
  </si>
  <si>
    <t xml:space="preserve">Part
(en %)</t>
  </si>
  <si>
    <t xml:space="preserve">Vins de raisin</t>
  </si>
  <si>
    <t xml:space="preserve">Huiles essentielles</t>
  </si>
  <si>
    <t xml:space="preserve">Huiles et graisses</t>
  </si>
  <si>
    <t xml:space="preserve">Autres produits chimiques n.c.a.</t>
  </si>
  <si>
    <t xml:space="preserve">Autres produits chimiques organiques de base</t>
  </si>
  <si>
    <t xml:space="preserve">Autres produits manufacturés n.c.a.</t>
  </si>
  <si>
    <t xml:space="preserve">Autres machines d'usage spécifique n.c.a.</t>
  </si>
  <si>
    <t xml:space="preserve">Préparations pharmaceutiques</t>
  </si>
  <si>
    <t xml:space="preserve">Autres produits alimentaires n.c.a.</t>
  </si>
  <si>
    <t xml:space="preserve">Matières plastiques sous formes primaires</t>
  </si>
  <si>
    <t xml:space="preserve">Aluminium</t>
  </si>
  <si>
    <t xml:space="preserve">Instruments et appareils de mesure, d'essai et de navigation</t>
  </si>
  <si>
    <t xml:space="preserve">Instruments et fournitures à usage médical et dentaire</t>
  </si>
  <si>
    <t xml:space="preserve">Parfums et produits pour la toilette</t>
  </si>
  <si>
    <t xml:space="preserve">Composants électroniques</t>
  </si>
  <si>
    <t xml:space="preserve">Bateaux de plaisance</t>
  </si>
  <si>
    <t xml:space="preserve">Instruments de musique</t>
  </si>
  <si>
    <t xml:space="preserve">Équipements aérauliques et frigorifiques industriels</t>
  </si>
  <si>
    <t xml:space="preserve">Plantes à épices, aromatiques, médicinales et pharmaceutiques</t>
  </si>
  <si>
    <t xml:space="preserve">Autres machines d'usage général n.c.a.</t>
  </si>
  <si>
    <t xml:space="preserve">Ensemble des produits</t>
  </si>
  <si>
    <r>
      <rPr>
        <b val="true"/>
        <sz val="10"/>
        <rFont val="Arial"/>
        <family val="2"/>
        <charset val="1"/>
      </rPr>
      <t xml:space="preserve">Lecture</t>
    </r>
    <r>
      <rPr>
        <sz val="10"/>
        <rFont val="Arial"/>
        <family val="2"/>
        <charset val="1"/>
      </rPr>
      <t xml:space="preserve"> : En 2022, 15,5 % des exportations vers les États-Unis des ETI et PME régionales concernent des vins de raisin.</t>
    </r>
  </si>
  <si>
    <r>
      <rPr>
        <b val="true"/>
        <sz val="10"/>
        <rFont val="Arial"/>
        <family val="2"/>
        <charset val="1"/>
      </rPr>
      <t xml:space="preserve">Champ</t>
    </r>
    <r>
      <rPr>
        <sz val="10"/>
        <rFont val="Arial"/>
        <family val="2"/>
        <charset val="1"/>
      </rPr>
      <t xml:space="preserve"> : Établissements exportateurs régionaux implantés en Provence-Alpes-Côte d’Azur en 2022 (hors exportations de services)  qui exportent vers les États-Unis.</t>
    </r>
  </si>
  <si>
    <t xml:space="preserve">Figure complémentaire 3 : Top 20 des produits exportés dans le monde par les ETI et PME régionales de Provence-Alpes-Côte d’Azur</t>
  </si>
  <si>
    <t xml:space="preserve">Produits du raffinage du pétrole</t>
  </si>
  <si>
    <t xml:space="preserve">Véhicules automobiles</t>
  </si>
  <si>
    <t xml:space="preserve">Déchets non dangereux ; collecte des déchets non dangereux</t>
  </si>
  <si>
    <t xml:space="preserve">Autres matériels électriques</t>
  </si>
  <si>
    <t xml:space="preserve">Pâte à papier</t>
  </si>
  <si>
    <r>
      <rPr>
        <b val="true"/>
        <sz val="10"/>
        <rFont val="Arial"/>
        <family val="2"/>
        <charset val="1"/>
      </rPr>
      <t xml:space="preserve">Lecture</t>
    </r>
    <r>
      <rPr>
        <sz val="10"/>
        <rFont val="Arial"/>
        <family val="2"/>
        <charset val="1"/>
      </rPr>
      <t xml:space="preserve"> : En 2022, 11,8 % des exportations des ETI et PME régionales concernent des huiles essentielles.</t>
    </r>
  </si>
  <si>
    <r>
      <rPr>
        <b val="true"/>
        <sz val="10"/>
        <rFont val="Arial"/>
        <family val="2"/>
        <charset val="1"/>
      </rPr>
      <t xml:space="preserve">Champ</t>
    </r>
    <r>
      <rPr>
        <sz val="10"/>
        <rFont val="Arial"/>
        <family val="2"/>
        <charset val="1"/>
      </rPr>
      <t xml:space="preserve"> : Établissements exportateurs régionaux implantés en Provence-Alpes-Côte d’Azur en 2022 (hors exportations de services).</t>
    </r>
  </si>
  <si>
    <t xml:space="preserve">Figure complémentaire 4 : Top 10 des produits exportés dans le monde par les ETI et PME régionales de Provence-Alpes-Côte d’Azur, par département</t>
  </si>
  <si>
    <t xml:space="preserve">Département</t>
  </si>
  <si>
    <t xml:space="preserve">Bouches-du-Rhône</t>
  </si>
  <si>
    <t xml:space="preserve">Alpes-Maritimes</t>
  </si>
  <si>
    <t xml:space="preserve">Emballages légers métalliques</t>
  </si>
  <si>
    <t xml:space="preserve">Pesticides et autres produits agrochimiques</t>
  </si>
  <si>
    <t xml:space="preserve">Vaucluse</t>
  </si>
  <si>
    <t xml:space="preserve">Fruits à pépins et à noyau</t>
  </si>
  <si>
    <t xml:space="preserve">Condiments et assaisonnements</t>
  </si>
  <si>
    <t xml:space="preserve">Autres préparations et conserves à base de fruits et légumes</t>
  </si>
  <si>
    <t xml:space="preserve">Légumes et melons, racines et tubercules</t>
  </si>
  <si>
    <t xml:space="preserve">Var</t>
  </si>
  <si>
    <t xml:space="preserve">Plats préparés</t>
  </si>
  <si>
    <t xml:space="preserve">Autres parties et accessoires pour véhicules automobiles</t>
  </si>
  <si>
    <t xml:space="preserve">Alpes-de-Haute-Provence </t>
  </si>
  <si>
    <t xml:space="preserve">Produits à base de viande</t>
  </si>
  <si>
    <t xml:space="preserve">Boissons alcoolisées distillées</t>
  </si>
  <si>
    <t xml:space="preserve">Savons, détergents et produits d'entretien</t>
  </si>
  <si>
    <t xml:space="preserve">Hautes-Alpes </t>
  </si>
  <si>
    <t xml:space="preserve">Plaques, feuilles, tubes et profilés en matières plastiques</t>
  </si>
  <si>
    <t xml:space="preserve">Aéronefs et engins spatiaux</t>
  </si>
  <si>
    <t xml:space="preserve">Fours et brûleurs</t>
  </si>
  <si>
    <t xml:space="preserve">Articles en papier à usage sanitaire ou domestique</t>
  </si>
  <si>
    <t xml:space="preserve">Serrures et ferrures</t>
  </si>
  <si>
    <t xml:space="preserve">Autres pompes et compresseurs</t>
  </si>
  <si>
    <t xml:space="preserve">Matériel de levage et de manutention</t>
  </si>
  <si>
    <t xml:space="preserve">Engrais et composés azotés</t>
  </si>
  <si>
    <r>
      <rPr>
        <b val="true"/>
        <sz val="10"/>
        <rFont val="Arial"/>
        <family val="2"/>
        <charset val="1"/>
      </rPr>
      <t xml:space="preserve">Lecture</t>
    </r>
    <r>
      <rPr>
        <sz val="10"/>
        <rFont val="Arial"/>
        <family val="2"/>
        <charset val="1"/>
      </rPr>
      <t xml:space="preserve"> : En 2022, 47,5 % des exportations des ETI et PME régionales des Alpes-Maritimes concernent des huiles essentielles.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</si>
</sst>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#,##0.0"/>
    <numFmt numFmtId="167" formatCode="0.0"/>
    <numFmt numFmtId="168" formatCode="@"/>
    <numFmt numFmtId="169" formatCode="0.00"/>
    <numFmt numFmtId="170" formatCode="0"/>
    <numFmt numFmtId="171" formatCode="0.00\ %"/>
    <numFmt numFmtId="172" formatCode="#\ ###\ ###\ ##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174695"/>
      <name val="Arial"/>
      <family val="0"/>
      <charset val="1"/>
    </font>
    <font>
      <u val="single"/>
      <sz val="10"/>
      <color theme="1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6666FF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color rgb="FF3333FF"/>
      <name val="Arial"/>
      <family val="2"/>
      <charset val="1"/>
    </font>
    <font>
      <sz val="10"/>
      <color rgb="FF3333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3333FF"/>
      <name val="Arial"/>
      <family val="2"/>
      <charset val="1"/>
    </font>
    <font>
      <b val="true"/>
      <sz val="10"/>
      <color rgb="FFFFFF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8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8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9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9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6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5" fontId="13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5" fontId="9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9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7" fontId="12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9" fontId="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0" fontId="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1" fontId="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8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false" hidden="false"/>
    </xf>
    <xf numFmtId="168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6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8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3333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66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74695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1" customFormat="false" ht="17.35" hidden="false" customHeight="false" outlineLevel="0" collapsed="false">
      <c r="A1" s="1" t="s">
        <v>0</v>
      </c>
      <c r="B1" s="1"/>
    </row>
    <row r="3" customFormat="false" ht="15" hidden="false" customHeight="false" outlineLevel="0" collapsed="false">
      <c r="A3" s="2" t="str">
        <f aca="false">HYPERLINK("#'Figure 1'!A1", "Figure 1 : Caractéristiques des PME et ETI régionales exportatrices de Provence-Alpes-Côte d’Azur")</f>
        <v>Figure 1 : Caractéristiques des PME et ETI régionales exportatrices de Provence-Alpes-Côte d’Azur</v>
      </c>
    </row>
    <row r="4" customFormat="false" ht="15" hidden="false" customHeight="false" outlineLevel="0" collapsed="false">
      <c r="A4" s="2" t="str">
        <f aca="false">HYPERLINK("#'Figure 2'!A1", "Figure 2 : Nombre et part des PME exportatrices par région de France métropolitaine en 2022")</f>
        <v>Figure 2 : Nombre et part des PME exportatrices par région de France métropolitaine en 2022</v>
      </c>
    </row>
    <row r="5" customFormat="false" ht="15" hidden="false" customHeight="false" outlineLevel="0" collapsed="false">
      <c r="A5" s="2" t="str">
        <f aca="false">HYPERLINK("#'Figure 3'!A1", "Figure 3 : Caractéristiques des PME exportatrices régionales, par secteur")</f>
        <v>Figure 3 : Caractéristiques des PME exportatrices régionales, par secteur</v>
      </c>
    </row>
    <row r="6" customFormat="false" ht="15" hidden="false" customHeight="false" outlineLevel="0" collapsed="false">
      <c r="A6" s="2" t="str">
        <f aca="false">HYPERLINK("#'Encadré 1 - Figure 4'!A1", "Encadré 1 - Figure 4 : Les dix premières destinations des exportations de marchandises des ETI et PME régionales de Provence-Alpes-Côte d’Azur en 2022")</f>
        <v>Encadré 1 - Figure 4 : Les dix premières destinations des exportations de marchandises des ETI et PME régionales de Provence-Alpes-Côte d’Azur en 2022</v>
      </c>
    </row>
    <row r="7" customFormat="false" ht="15" hidden="false" customHeight="false" outlineLevel="0" collapsed="false">
      <c r="A7" s="2" t="str">
        <f aca="false">HYPERLINK("#'Figure complémentaire 1'!A1", "Figure complémentaire 1: Ratios financiers moyens comparés entre PME régionales exportatrices et non exportatrices en 2022 ")</f>
        <v>Figure complémentaire 1: Ratios financiers moyens comparés entre PME régionales exportatrices et non exportatrices en 2022 </v>
      </c>
    </row>
    <row r="8" customFormat="false" ht="15" hidden="false" customHeight="false" outlineLevel="0" collapsed="false">
      <c r="A8" s="2" t="str">
        <f aca="false">HYPERLINK("#'Figure complémentaire 2'!A1", "Figure complémentaire 2 : Top 20 des produits exportés vers les États-Unis par les ETI et PME régionales de Provence-Alpes-Côte d’Azur")</f>
        <v>Figure complémentaire 2 : Top 20 des produits exportés vers les États-Unis par les ETI et PME régionales de Provence-Alpes-Côte d’Azur</v>
      </c>
    </row>
    <row r="9" customFormat="false" ht="15" hidden="false" customHeight="false" outlineLevel="0" collapsed="false">
      <c r="A9" s="2" t="str">
        <f aca="false">HYPERLINK("#'Figure complémentaire 3'!A1", "Figure complémentaire 3 : Top 20 des produits exportés dans le monde par les ETI et PME régionales de Provence-Alpes-Côte d’Azur")</f>
        <v>Figure complémentaire 3 : Top 20 des produits exportés dans le monde par les ETI et PME régionales de Provence-Alpes-Côte d’Azur</v>
      </c>
    </row>
    <row r="10" customFormat="false" ht="15" hidden="false" customHeight="false" outlineLevel="0" collapsed="false">
      <c r="A10" s="2" t="str">
        <f aca="false">HYPERLINK("#'Figure complémentaire 4'!A1", "Figure complémentaire 4 : Top 10 des produits exportés dans le monde par les ETI et PME régionales de Provence-Alpes-Côte d’Azur, par département")</f>
        <v>Figure complémentaire 4 : Top 10 des produits exportés dans le monde par les ETI et PME régionales de Provence-Alpes-Côte d’Azur, par département</v>
      </c>
    </row>
  </sheetData>
  <mergeCells count="1">
    <mergeCell ref="A1:B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true" hidden="false" outlineLevel="0" max="1" min="1" style="3" width="38.06"/>
    <col collapsed="false" customWidth="true" hidden="false" outlineLevel="0" max="2" min="2" style="3" width="8.49"/>
    <col collapsed="false" customWidth="true" hidden="false" outlineLevel="0" max="3" min="3" style="3" width="21.14"/>
    <col collapsed="false" customWidth="true" hidden="false" outlineLevel="0" max="4" min="4" style="3" width="24.62"/>
    <col collapsed="false" customWidth="true" hidden="false" outlineLevel="0" max="5" min="5" style="3" width="21.7"/>
    <col collapsed="false" customWidth="true" hidden="false" outlineLevel="0" max="6" min="6" style="3" width="17.8"/>
  </cols>
  <sheetData>
    <row r="1" customFormat="false" ht="12.75" hidden="false" customHeight="true" outlineLevel="0" collapsed="false">
      <c r="A1" s="4" t="s">
        <v>1</v>
      </c>
    </row>
    <row r="2" customFormat="false" ht="12.75" hidden="false" customHeight="true" outlineLevel="0" collapsed="false">
      <c r="A2" s="5"/>
      <c r="B2" s="4"/>
    </row>
    <row r="3" customFormat="false" ht="34.5" hidden="false" customHeight="true" outlineLevel="0" collapsed="false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customFormat="false" ht="12.75" hidden="false" customHeight="true" outlineLevel="0" collapsed="false">
      <c r="A4" s="8" t="s">
        <v>7</v>
      </c>
      <c r="B4" s="9" t="n">
        <v>99</v>
      </c>
      <c r="C4" s="9" t="n">
        <v>52</v>
      </c>
      <c r="D4" s="9" t="n">
        <v>35540</v>
      </c>
      <c r="E4" s="10" t="n">
        <v>8.4</v>
      </c>
      <c r="H4" s="11"/>
    </row>
    <row r="5" customFormat="false" ht="12.75" hidden="false" customHeight="true" outlineLevel="0" collapsed="false">
      <c r="A5" s="8" t="s">
        <v>8</v>
      </c>
      <c r="B5" s="12" t="n">
        <v>17105</v>
      </c>
      <c r="C5" s="9" t="n">
        <v>7</v>
      </c>
      <c r="D5" s="9" t="n">
        <v>94440</v>
      </c>
      <c r="E5" s="13" t="n">
        <v>7.7</v>
      </c>
      <c r="G5" s="14"/>
    </row>
    <row r="6" customFormat="false" ht="12.75" hidden="false" customHeight="true" outlineLevel="0" collapsed="false">
      <c r="A6" s="15" t="s">
        <v>9</v>
      </c>
      <c r="B6" s="16" t="n">
        <v>2921</v>
      </c>
      <c r="C6" s="17" t="n">
        <v>24</v>
      </c>
      <c r="D6" s="17" t="n">
        <v>71660</v>
      </c>
      <c r="E6" s="18" t="n">
        <v>5.7</v>
      </c>
      <c r="G6" s="19"/>
    </row>
    <row r="7" customFormat="false" ht="12.75" hidden="false" customHeight="true" outlineLevel="0" collapsed="false">
      <c r="A7" s="15" t="s">
        <v>10</v>
      </c>
      <c r="B7" s="16" t="n">
        <v>14184</v>
      </c>
      <c r="C7" s="17" t="n">
        <v>6</v>
      </c>
      <c r="D7" s="17" t="n">
        <v>22780</v>
      </c>
      <c r="E7" s="18" t="n">
        <v>2</v>
      </c>
      <c r="G7" s="19"/>
    </row>
    <row r="8" customFormat="false" ht="12.75" hidden="false" customHeight="true" outlineLevel="0" collapsed="false">
      <c r="A8" s="20" t="s">
        <v>11</v>
      </c>
      <c r="B8" s="21" t="n">
        <v>17204</v>
      </c>
      <c r="C8" s="22" t="n">
        <v>7</v>
      </c>
      <c r="D8" s="22" t="n">
        <v>129980</v>
      </c>
      <c r="E8" s="23" t="n">
        <v>16.1</v>
      </c>
      <c r="G8" s="19"/>
    </row>
    <row r="9" customFormat="false" ht="12.75" hidden="false" customHeight="true" outlineLevel="0" collapsed="false">
      <c r="A9" s="24" t="s">
        <v>12</v>
      </c>
      <c r="B9" s="25"/>
      <c r="C9" s="26"/>
      <c r="D9" s="25"/>
      <c r="E9" s="26"/>
      <c r="F9" s="27"/>
      <c r="G9" s="28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customFormat="false" ht="12.75" hidden="false" customHeight="true" outlineLevel="0" collapsed="false">
      <c r="A10" s="24" t="s">
        <v>13</v>
      </c>
      <c r="B10" s="29"/>
      <c r="C10" s="30"/>
      <c r="D10" s="29"/>
      <c r="E10" s="30"/>
      <c r="F10" s="14"/>
      <c r="G10" s="19"/>
    </row>
    <row r="11" customFormat="false" ht="12.75" hidden="false" customHeight="true" outlineLevel="0" collapsed="false">
      <c r="A11" s="24" t="s">
        <v>14</v>
      </c>
      <c r="B11" s="31"/>
      <c r="C11" s="32"/>
      <c r="D11" s="31"/>
      <c r="E11" s="32"/>
      <c r="F11" s="14"/>
      <c r="G11" s="19"/>
    </row>
    <row r="12" customFormat="false" ht="12.75" hidden="false" customHeight="true" outlineLevel="0" collapsed="false">
      <c r="A12" s="11"/>
      <c r="B12" s="11"/>
      <c r="C12" s="11"/>
      <c r="D12" s="11"/>
      <c r="E12" s="11"/>
      <c r="F12" s="14"/>
      <c r="G12" s="19"/>
    </row>
    <row r="13" customFormat="false" ht="12.75" hidden="false" customHeight="true" outlineLevel="0" collapsed="false">
      <c r="A13" s="33"/>
      <c r="B13" s="31"/>
      <c r="C13" s="32"/>
      <c r="D13" s="31"/>
      <c r="E13" s="32"/>
      <c r="F13" s="14"/>
      <c r="G13" s="19"/>
    </row>
    <row r="14" customFormat="false" ht="12.75" hidden="false" customHeight="true" outlineLevel="0" collapsed="false">
      <c r="A14" s="33"/>
      <c r="B14" s="31"/>
      <c r="C14" s="32"/>
      <c r="D14" s="31"/>
      <c r="E14" s="32"/>
      <c r="F14" s="14"/>
      <c r="G14" s="19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true" hidden="false" outlineLevel="0" max="1" min="1" style="3" width="12.83"/>
    <col collapsed="false" customWidth="true" hidden="false" outlineLevel="0" max="2" min="2" style="3" width="30.85"/>
    <col collapsed="false" customWidth="true" hidden="false" outlineLevel="0" max="3" min="3" style="3" width="18.7"/>
    <col collapsed="false" customWidth="true" hidden="false" outlineLevel="0" max="4" min="4" style="3" width="23.5"/>
    <col collapsed="false" customWidth="true" hidden="false" outlineLevel="0" max="8" min="8" style="3" width="20.03"/>
    <col collapsed="false" customWidth="true" hidden="false" outlineLevel="0" max="9" min="9" style="3" width="14"/>
  </cols>
  <sheetData>
    <row r="1" customFormat="false" ht="12.75" hidden="false" customHeight="true" outlineLevel="0" collapsed="false">
      <c r="A1" s="4" t="s">
        <v>15</v>
      </c>
      <c r="B1" s="27"/>
      <c r="C1" s="27"/>
      <c r="D1" s="27"/>
      <c r="E1" s="27"/>
    </row>
    <row r="2" customFormat="false" ht="12.75" hidden="false" customHeight="true" outlineLevel="0" collapsed="false">
      <c r="A2" s="5"/>
    </row>
    <row r="3" customFormat="false" ht="45.75" hidden="false" customHeight="true" outlineLevel="0" collapsed="false">
      <c r="A3" s="7" t="s">
        <v>16</v>
      </c>
      <c r="B3" s="7" t="s">
        <v>17</v>
      </c>
      <c r="C3" s="7" t="s">
        <v>18</v>
      </c>
      <c r="D3" s="7" t="s">
        <v>19</v>
      </c>
    </row>
    <row r="4" customFormat="false" ht="12.75" hidden="false" customHeight="true" outlineLevel="0" collapsed="false">
      <c r="A4" s="34" t="s">
        <v>20</v>
      </c>
      <c r="B4" s="8" t="s">
        <v>21</v>
      </c>
      <c r="C4" s="35" t="n">
        <v>58557</v>
      </c>
      <c r="D4" s="8" t="n">
        <v>9.3</v>
      </c>
    </row>
    <row r="5" customFormat="false" ht="12.75" hidden="false" customHeight="true" outlineLevel="0" collapsed="false">
      <c r="A5" s="34" t="s">
        <v>22</v>
      </c>
      <c r="B5" s="8" t="s">
        <v>23</v>
      </c>
      <c r="C5" s="35" t="n">
        <v>23704</v>
      </c>
      <c r="D5" s="8" t="n">
        <v>7.6</v>
      </c>
      <c r="K5" s="4"/>
      <c r="L5" s="4"/>
    </row>
    <row r="6" customFormat="false" ht="12.75" hidden="false" customHeight="true" outlineLevel="0" collapsed="false">
      <c r="A6" s="36" t="s">
        <v>24</v>
      </c>
      <c r="B6" s="20" t="s">
        <v>25</v>
      </c>
      <c r="C6" s="37" t="n">
        <v>17105</v>
      </c>
      <c r="D6" s="20" t="n">
        <v>6.9</v>
      </c>
    </row>
    <row r="7" customFormat="false" ht="12.75" hidden="false" customHeight="true" outlineLevel="0" collapsed="false">
      <c r="A7" s="34" t="s">
        <v>26</v>
      </c>
      <c r="B7" s="8" t="s">
        <v>27</v>
      </c>
      <c r="C7" s="35" t="n">
        <v>13584</v>
      </c>
      <c r="D7" s="8" t="n">
        <v>8.8</v>
      </c>
    </row>
    <row r="8" customFormat="false" ht="12.75" hidden="false" customHeight="true" outlineLevel="0" collapsed="false">
      <c r="A8" s="34" t="s">
        <v>28</v>
      </c>
      <c r="B8" s="8" t="s">
        <v>29</v>
      </c>
      <c r="C8" s="35" t="n">
        <v>11651</v>
      </c>
      <c r="D8" s="8" t="n">
        <v>5.1</v>
      </c>
      <c r="M8" s="38"/>
    </row>
    <row r="9" customFormat="false" ht="12.75" hidden="false" customHeight="true" outlineLevel="0" collapsed="false">
      <c r="A9" s="34" t="s">
        <v>30</v>
      </c>
      <c r="B9" s="8" t="s">
        <v>31</v>
      </c>
      <c r="C9" s="35" t="n">
        <v>11091</v>
      </c>
      <c r="D9" s="8" t="n">
        <v>5.2</v>
      </c>
    </row>
    <row r="10" customFormat="false" ht="12.75" hidden="false" customHeight="true" outlineLevel="0" collapsed="false">
      <c r="A10" s="34" t="s">
        <v>32</v>
      </c>
      <c r="B10" s="8" t="s">
        <v>33</v>
      </c>
      <c r="C10" s="35" t="n">
        <v>9430</v>
      </c>
      <c r="D10" s="8" t="n">
        <v>6.7</v>
      </c>
    </row>
    <row r="11" customFormat="false" ht="12.75" hidden="false" customHeight="true" outlineLevel="0" collapsed="false">
      <c r="A11" s="34" t="s">
        <v>34</v>
      </c>
      <c r="B11" s="8" t="s">
        <v>35</v>
      </c>
      <c r="C11" s="35" t="n">
        <v>5815</v>
      </c>
      <c r="D11" s="8" t="n">
        <v>7.1</v>
      </c>
    </row>
    <row r="12" customFormat="false" ht="12.75" hidden="false" customHeight="true" outlineLevel="0" collapsed="false">
      <c r="A12" s="34" t="s">
        <v>36</v>
      </c>
      <c r="B12" s="8" t="s">
        <v>37</v>
      </c>
      <c r="C12" s="35" t="n">
        <v>5489</v>
      </c>
      <c r="D12" s="8" t="n">
        <v>5.1</v>
      </c>
    </row>
    <row r="13" customFormat="false" ht="12.75" hidden="false" customHeight="true" outlineLevel="0" collapsed="false">
      <c r="A13" s="34" t="s">
        <v>38</v>
      </c>
      <c r="B13" s="8" t="s">
        <v>39</v>
      </c>
      <c r="C13" s="35" t="n">
        <v>5323</v>
      </c>
      <c r="D13" s="8" t="n">
        <v>4.6</v>
      </c>
    </row>
    <row r="14" customFormat="false" ht="12.75" hidden="false" customHeight="true" outlineLevel="0" collapsed="false">
      <c r="A14" s="34" t="s">
        <v>40</v>
      </c>
      <c r="B14" s="8" t="s">
        <v>41</v>
      </c>
      <c r="C14" s="35" t="n">
        <v>3882</v>
      </c>
      <c r="D14" s="8" t="n">
        <v>4.3</v>
      </c>
    </row>
    <row r="15" customFormat="false" ht="12.75" hidden="false" customHeight="true" outlineLevel="0" collapsed="false">
      <c r="A15" s="34" t="s">
        <v>42</v>
      </c>
      <c r="B15" s="8" t="s">
        <v>43</v>
      </c>
      <c r="C15" s="35" t="n">
        <v>3543</v>
      </c>
      <c r="D15" s="8" t="n">
        <v>4.9</v>
      </c>
    </row>
    <row r="16" customFormat="false" ht="12.75" hidden="false" customHeight="true" outlineLevel="0" collapsed="false">
      <c r="A16" s="34" t="s">
        <v>44</v>
      </c>
      <c r="B16" s="8" t="s">
        <v>45</v>
      </c>
      <c r="C16" s="35" t="n">
        <v>787</v>
      </c>
      <c r="D16" s="39" t="n">
        <v>4</v>
      </c>
    </row>
    <row r="17" customFormat="false" ht="12.75" hidden="false" customHeight="true" outlineLevel="0" collapsed="false">
      <c r="A17" s="40" t="s">
        <v>46</v>
      </c>
      <c r="B17" s="41"/>
      <c r="C17" s="42"/>
    </row>
    <row r="18" customFormat="false" ht="12.75" hidden="false" customHeight="true" outlineLevel="0" collapsed="false">
      <c r="A18" s="24" t="s">
        <v>47</v>
      </c>
      <c r="B18" s="43"/>
      <c r="C18" s="44"/>
      <c r="D18" s="27"/>
      <c r="E18" s="27"/>
      <c r="F18" s="27"/>
      <c r="G18" s="27"/>
      <c r="H18" s="27"/>
      <c r="I18" s="27"/>
      <c r="J18" s="27"/>
    </row>
    <row r="19" customFormat="false" ht="12.75" hidden="false" customHeight="true" outlineLevel="0" collapsed="false">
      <c r="A19" s="24" t="s">
        <v>48</v>
      </c>
      <c r="B19" s="41"/>
      <c r="C19" s="42"/>
    </row>
    <row r="20" customFormat="false" ht="12.75" hidden="false" customHeight="true" outlineLevel="0" collapsed="false">
      <c r="A20" s="4"/>
    </row>
    <row r="26" customFormat="false" ht="12.75" hidden="false" customHeight="true" outlineLevel="0" collapsed="false">
      <c r="H26" s="45"/>
    </row>
    <row r="27" customFormat="false" ht="12.75" hidden="false" customHeight="true" outlineLevel="0" collapsed="false">
      <c r="H27" s="45"/>
    </row>
    <row r="28" customFormat="false" ht="12.75" hidden="false" customHeight="true" outlineLevel="0" collapsed="false">
      <c r="H28" s="46"/>
    </row>
    <row r="29" customFormat="false" ht="12.75" hidden="false" customHeight="true" outlineLevel="0" collapsed="false">
      <c r="H29" s="46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true" hidden="false" outlineLevel="0" max="1" min="1" style="3" width="69.38"/>
    <col collapsed="false" customWidth="true" hidden="false" outlineLevel="0" max="2" min="2" style="3" width="10.12"/>
    <col collapsed="false" customWidth="true" hidden="false" outlineLevel="0" max="3" min="3" style="3" width="26.01"/>
    <col collapsed="false" customWidth="true" hidden="false" outlineLevel="0" max="4" min="4" style="3" width="18.64"/>
    <col collapsed="false" customWidth="true" hidden="false" outlineLevel="0" max="5" min="5" style="3" width="22.12"/>
    <col collapsed="false" customWidth="true" hidden="false" outlineLevel="0" max="6" min="6" style="3" width="27.42"/>
    <col collapsed="false" customWidth="true" hidden="false" outlineLevel="0" max="7" min="7" style="3" width="22.81"/>
    <col collapsed="false" customWidth="true" hidden="false" outlineLevel="0" max="10" min="10" style="3" width="33.08"/>
  </cols>
  <sheetData>
    <row r="1" customFormat="false" ht="12.75" hidden="false" customHeight="true" outlineLevel="0" collapsed="false">
      <c r="A1" s="4" t="s">
        <v>49</v>
      </c>
    </row>
    <row r="2" customFormat="false" ht="12.75" hidden="false" customHeight="true" outlineLevel="0" collapsed="false">
      <c r="E2" s="47"/>
    </row>
    <row r="3" customFormat="false" ht="61.5" hidden="false" customHeight="true" outlineLevel="0" collapsed="false">
      <c r="A3" s="6" t="s">
        <v>50</v>
      </c>
      <c r="B3" s="6" t="s">
        <v>3</v>
      </c>
      <c r="C3" s="7" t="s">
        <v>5</v>
      </c>
      <c r="D3" s="7" t="s">
        <v>51</v>
      </c>
      <c r="E3" s="7" t="s">
        <v>52</v>
      </c>
      <c r="F3" s="7" t="s">
        <v>53</v>
      </c>
      <c r="G3" s="7" t="s">
        <v>54</v>
      </c>
    </row>
    <row r="4" customFormat="false" ht="12.75" hidden="false" customHeight="true" outlineLevel="0" collapsed="false">
      <c r="A4" s="8" t="s">
        <v>55</v>
      </c>
      <c r="B4" s="35" t="n">
        <v>5741</v>
      </c>
      <c r="C4" s="35" t="n">
        <v>26250</v>
      </c>
      <c r="D4" s="48" t="n">
        <v>11.4</v>
      </c>
      <c r="E4" s="35" t="n">
        <v>2944</v>
      </c>
      <c r="F4" s="48" t="n">
        <v>21.1</v>
      </c>
      <c r="G4" s="48" t="n">
        <v>45.2</v>
      </c>
      <c r="I4" s="41"/>
    </row>
    <row r="5" customFormat="false" ht="12.75" hidden="false" customHeight="true" outlineLevel="0" collapsed="false">
      <c r="A5" s="15" t="s">
        <v>56</v>
      </c>
      <c r="B5" s="49" t="n">
        <v>2675</v>
      </c>
      <c r="C5" s="49" t="n">
        <v>15170</v>
      </c>
      <c r="D5" s="50" t="n">
        <v>21.5</v>
      </c>
      <c r="E5" s="49" t="n">
        <v>2150</v>
      </c>
      <c r="F5" s="50" t="n">
        <v>23.7</v>
      </c>
      <c r="G5" s="50" t="n">
        <v>33</v>
      </c>
      <c r="I5" s="41"/>
    </row>
    <row r="6" customFormat="false" ht="12.75" hidden="false" customHeight="true" outlineLevel="0" collapsed="false">
      <c r="A6" s="8" t="s">
        <v>57</v>
      </c>
      <c r="B6" s="35" t="n">
        <v>1579</v>
      </c>
      <c r="C6" s="35" t="n">
        <v>17050</v>
      </c>
      <c r="D6" s="48" t="n">
        <v>13</v>
      </c>
      <c r="E6" s="35" t="n">
        <v>1263</v>
      </c>
      <c r="F6" s="48" t="n">
        <v>27.2</v>
      </c>
      <c r="G6" s="48" t="n">
        <v>19.4</v>
      </c>
      <c r="I6" s="41"/>
    </row>
    <row r="7" customFormat="false" ht="12.75" hidden="false" customHeight="true" outlineLevel="0" collapsed="false">
      <c r="A7" s="8" t="s">
        <v>58</v>
      </c>
      <c r="B7" s="35" t="n">
        <v>2466</v>
      </c>
      <c r="C7" s="35" t="n">
        <v>9850</v>
      </c>
      <c r="D7" s="48" t="n">
        <v>6.8</v>
      </c>
      <c r="E7" s="35" t="n">
        <v>574</v>
      </c>
      <c r="F7" s="48" t="n">
        <v>28.7</v>
      </c>
      <c r="G7" s="48" t="n">
        <v>8.8</v>
      </c>
      <c r="I7" s="41"/>
    </row>
    <row r="8" customFormat="false" ht="12.75" hidden="false" customHeight="true" outlineLevel="0" collapsed="false">
      <c r="A8" s="8" t="s">
        <v>59</v>
      </c>
      <c r="B8" s="35" t="n">
        <v>690</v>
      </c>
      <c r="C8" s="35" t="n">
        <v>7550</v>
      </c>
      <c r="D8" s="48" t="n">
        <v>7.1</v>
      </c>
      <c r="E8" s="35" t="n">
        <v>409</v>
      </c>
      <c r="F8" s="48" t="n">
        <v>27.2</v>
      </c>
      <c r="G8" s="48" t="n">
        <v>6.3</v>
      </c>
      <c r="I8" s="41"/>
    </row>
    <row r="9" customFormat="false" ht="12.75" hidden="false" customHeight="true" outlineLevel="0" collapsed="false">
      <c r="A9" s="8" t="s">
        <v>60</v>
      </c>
      <c r="B9" s="35" t="n">
        <v>937</v>
      </c>
      <c r="C9" s="35" t="n">
        <v>5320</v>
      </c>
      <c r="D9" s="48" t="n">
        <v>6.1</v>
      </c>
      <c r="E9" s="35" t="n">
        <v>342</v>
      </c>
      <c r="F9" s="48" t="n">
        <v>28.8</v>
      </c>
      <c r="G9" s="48" t="n">
        <v>5.2</v>
      </c>
      <c r="I9" s="41"/>
    </row>
    <row r="10" customFormat="false" ht="12.75" hidden="false" customHeight="true" outlineLevel="0" collapsed="false">
      <c r="A10" s="8" t="s">
        <v>61</v>
      </c>
      <c r="B10" s="35" t="n">
        <v>1078</v>
      </c>
      <c r="C10" s="35" t="n">
        <v>6460</v>
      </c>
      <c r="D10" s="48" t="n">
        <v>13</v>
      </c>
      <c r="E10" s="35" t="n">
        <v>333</v>
      </c>
      <c r="F10" s="48" t="n">
        <v>29.4</v>
      </c>
      <c r="G10" s="48" t="n">
        <v>5.1</v>
      </c>
      <c r="I10" s="41"/>
    </row>
    <row r="11" customFormat="false" ht="12.75" hidden="false" customHeight="true" outlineLevel="0" collapsed="false">
      <c r="A11" s="8" t="s">
        <v>62</v>
      </c>
      <c r="B11" s="35" t="n">
        <v>1992</v>
      </c>
      <c r="C11" s="35" t="n">
        <v>6430</v>
      </c>
      <c r="D11" s="48" t="n">
        <v>5</v>
      </c>
      <c r="E11" s="35" t="n">
        <v>258</v>
      </c>
      <c r="F11" s="48" t="n">
        <v>15.7</v>
      </c>
      <c r="G11" s="48" t="n">
        <v>4</v>
      </c>
      <c r="I11" s="41"/>
    </row>
    <row r="12" customFormat="false" ht="12.75" hidden="false" customHeight="true" outlineLevel="0" collapsed="false">
      <c r="A12" s="8" t="s">
        <v>63</v>
      </c>
      <c r="B12" s="35" t="n">
        <v>47</v>
      </c>
      <c r="C12" s="35" t="n">
        <v>390</v>
      </c>
      <c r="D12" s="48" t="n">
        <v>10.4</v>
      </c>
      <c r="E12" s="35" t="n">
        <v>132</v>
      </c>
      <c r="F12" s="48" t="n">
        <v>49.8</v>
      </c>
      <c r="G12" s="48" t="n">
        <v>2</v>
      </c>
      <c r="I12" s="41"/>
    </row>
    <row r="13" customFormat="false" ht="12.75" hidden="false" customHeight="true" outlineLevel="0" collapsed="false">
      <c r="A13" s="8" t="s">
        <v>64</v>
      </c>
      <c r="B13" s="35" t="n">
        <v>991</v>
      </c>
      <c r="C13" s="35" t="n">
        <v>4720</v>
      </c>
      <c r="D13" s="48" t="n">
        <v>3.8</v>
      </c>
      <c r="E13" s="35" t="n">
        <v>95</v>
      </c>
      <c r="F13" s="48" t="n">
        <v>15.9</v>
      </c>
      <c r="G13" s="48" t="n">
        <v>1.5</v>
      </c>
      <c r="I13" s="41"/>
    </row>
    <row r="14" customFormat="false" ht="12.75" hidden="false" customHeight="true" outlineLevel="0" collapsed="false">
      <c r="A14" s="8" t="s">
        <v>65</v>
      </c>
      <c r="B14" s="35" t="n">
        <v>642</v>
      </c>
      <c r="C14" s="35" t="n">
        <v>890</v>
      </c>
      <c r="D14" s="48" t="n">
        <v>2.4</v>
      </c>
      <c r="E14" s="35" t="n">
        <v>79</v>
      </c>
      <c r="F14" s="48" t="n">
        <v>22.5</v>
      </c>
      <c r="G14" s="48" t="n">
        <v>1.2</v>
      </c>
      <c r="I14" s="41"/>
    </row>
    <row r="15" customFormat="false" ht="12.75" hidden="false" customHeight="true" outlineLevel="0" collapsed="false">
      <c r="A15" s="8" t="s">
        <v>66</v>
      </c>
      <c r="B15" s="35" t="n">
        <v>242</v>
      </c>
      <c r="C15" s="35" t="n">
        <v>1180</v>
      </c>
      <c r="D15" s="48" t="n">
        <v>4.1</v>
      </c>
      <c r="E15" s="35" t="n">
        <v>64</v>
      </c>
      <c r="F15" s="48" t="n">
        <v>26.2</v>
      </c>
      <c r="G15" s="48" t="n">
        <v>1</v>
      </c>
      <c r="I15" s="41"/>
    </row>
    <row r="16" customFormat="false" ht="12.75" hidden="false" customHeight="true" outlineLevel="0" collapsed="false">
      <c r="A16" s="8" t="s">
        <v>67</v>
      </c>
      <c r="B16" s="35" t="n">
        <v>292</v>
      </c>
      <c r="C16" s="35" t="n">
        <v>800</v>
      </c>
      <c r="D16" s="48" t="n">
        <v>2.5</v>
      </c>
      <c r="E16" s="35" t="n">
        <v>20</v>
      </c>
      <c r="F16" s="48" t="n">
        <v>13.6</v>
      </c>
      <c r="G16" s="48" t="n">
        <v>0.3</v>
      </c>
      <c r="I16" s="41"/>
    </row>
    <row r="17" customFormat="false" ht="12.75" hidden="false" customHeight="true" outlineLevel="0" collapsed="false">
      <c r="A17" s="8" t="s">
        <v>68</v>
      </c>
      <c r="B17" s="35" t="n">
        <v>19</v>
      </c>
      <c r="C17" s="12" t="s">
        <v>69</v>
      </c>
      <c r="D17" s="48" t="n">
        <v>1.1</v>
      </c>
      <c r="E17" s="35" t="n">
        <v>3</v>
      </c>
      <c r="F17" s="48" t="n">
        <v>74.9</v>
      </c>
      <c r="G17" s="48" t="n">
        <v>0</v>
      </c>
      <c r="I17" s="41"/>
    </row>
    <row r="18" customFormat="false" ht="12.75" hidden="false" customHeight="true" outlineLevel="0" collapsed="false">
      <c r="A18" s="8" t="s">
        <v>70</v>
      </c>
      <c r="B18" s="35" t="n">
        <v>5</v>
      </c>
      <c r="C18" s="35" t="n">
        <v>60</v>
      </c>
      <c r="D18" s="48" t="n">
        <v>8.9</v>
      </c>
      <c r="E18" s="35" t="n">
        <v>3</v>
      </c>
      <c r="F18" s="48" t="n">
        <v>15.6</v>
      </c>
      <c r="G18" s="48" t="n">
        <v>0</v>
      </c>
      <c r="I18" s="41"/>
    </row>
    <row r="19" customFormat="false" ht="12.75" hidden="false" customHeight="true" outlineLevel="0" collapsed="false">
      <c r="A19" s="20" t="s">
        <v>11</v>
      </c>
      <c r="B19" s="37" t="n">
        <v>16721</v>
      </c>
      <c r="C19" s="37" t="n">
        <v>86950</v>
      </c>
      <c r="D19" s="51" t="n">
        <v>6.8</v>
      </c>
      <c r="E19" s="37" t="n">
        <v>6517</v>
      </c>
      <c r="F19" s="51" t="n">
        <v>17.8</v>
      </c>
      <c r="G19" s="51" t="n">
        <v>100</v>
      </c>
      <c r="I19" s="41"/>
    </row>
    <row r="20" customFormat="false" ht="12.75" hidden="false" customHeight="true" outlineLevel="0" collapsed="false">
      <c r="A20" s="11" t="s">
        <v>71</v>
      </c>
      <c r="B20" s="52"/>
      <c r="C20" s="52"/>
      <c r="D20" s="53"/>
      <c r="E20" s="52"/>
      <c r="F20" s="53"/>
      <c r="G20" s="53"/>
    </row>
    <row r="21" customFormat="false" ht="12.75" hidden="false" customHeight="true" outlineLevel="0" collapsed="false">
      <c r="A21" s="24" t="s">
        <v>72</v>
      </c>
    </row>
    <row r="22" customFormat="false" ht="12.75" hidden="false" customHeight="true" outlineLevel="0" collapsed="false">
      <c r="A22" s="24" t="s">
        <v>73</v>
      </c>
    </row>
    <row r="23" customFormat="false" ht="12.75" hidden="false" customHeight="true" outlineLevel="0" collapsed="false">
      <c r="A23" s="24" t="s">
        <v>74</v>
      </c>
    </row>
    <row r="24" customFormat="false" ht="12.75" hidden="false" customHeight="true" outlineLevel="0" collapsed="false">
      <c r="A24" s="24" t="s">
        <v>48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true" hidden="false" outlineLevel="0" max="1" min="1" style="3" width="31.99"/>
    <col collapsed="false" customWidth="true" hidden="false" outlineLevel="0" max="2" min="2" style="3" width="36.17"/>
    <col collapsed="false" customWidth="true" hidden="false" outlineLevel="0" max="3" min="3" style="3" width="32.24"/>
    <col collapsed="false" customWidth="true" hidden="false" outlineLevel="0" max="12" min="12" style="3" width="25.58"/>
    <col collapsed="false" customWidth="true" hidden="false" outlineLevel="0" max="13" min="13" style="3" width="20.56"/>
  </cols>
  <sheetData>
    <row r="1" customFormat="false" ht="12.75" hidden="false" customHeight="true" outlineLevel="0" collapsed="false">
      <c r="A1" s="54" t="s">
        <v>75</v>
      </c>
      <c r="B1" s="55"/>
      <c r="C1" s="55"/>
      <c r="D1" s="55"/>
      <c r="E1" s="56"/>
      <c r="F1" s="56"/>
      <c r="G1" s="56"/>
      <c r="H1" s="57"/>
    </row>
    <row r="2" customFormat="false" ht="12.75" hidden="false" customHeight="true" outlineLevel="0" collapsed="false">
      <c r="G2" s="57"/>
      <c r="H2" s="57"/>
    </row>
    <row r="3" customFormat="false" ht="34.5" hidden="false" customHeight="true" outlineLevel="0" collapsed="false">
      <c r="A3" s="58"/>
      <c r="C3" s="59" t="s">
        <v>76</v>
      </c>
      <c r="E3" s="57"/>
      <c r="F3" s="57"/>
      <c r="G3" s="60"/>
      <c r="H3" s="60"/>
    </row>
    <row r="4" customFormat="false" ht="12.75" hidden="false" customHeight="true" outlineLevel="0" collapsed="false">
      <c r="A4" s="36" t="s">
        <v>77</v>
      </c>
      <c r="B4" s="36" t="s">
        <v>25</v>
      </c>
      <c r="C4" s="36" t="s">
        <v>78</v>
      </c>
      <c r="F4" s="60"/>
      <c r="G4" s="57"/>
      <c r="H4" s="57"/>
      <c r="L4" s="61"/>
      <c r="M4" s="61"/>
    </row>
    <row r="5" customFormat="false" ht="12.75" hidden="false" customHeight="true" outlineLevel="0" collapsed="false">
      <c r="A5" s="8" t="s">
        <v>79</v>
      </c>
      <c r="B5" s="39" t="n">
        <v>9.5</v>
      </c>
      <c r="C5" s="39" t="n">
        <v>7.9</v>
      </c>
      <c r="F5" s="57"/>
      <c r="G5" s="57"/>
      <c r="H5" s="57"/>
    </row>
    <row r="6" customFormat="false" ht="12.75" hidden="false" customHeight="true" outlineLevel="0" collapsed="false">
      <c r="A6" s="8" t="s">
        <v>80</v>
      </c>
      <c r="B6" s="39" t="n">
        <v>8.1</v>
      </c>
      <c r="C6" s="39" t="n">
        <v>7.3</v>
      </c>
      <c r="F6" s="57"/>
      <c r="G6" s="57"/>
      <c r="H6" s="57"/>
    </row>
    <row r="7" customFormat="false" ht="12.75" hidden="false" customHeight="true" outlineLevel="0" collapsed="false">
      <c r="A7" s="8" t="s">
        <v>81</v>
      </c>
      <c r="B7" s="39" t="n">
        <v>6.9</v>
      </c>
      <c r="C7" s="39" t="n">
        <v>4.3</v>
      </c>
      <c r="F7" s="57"/>
      <c r="G7" s="57"/>
      <c r="H7" s="57"/>
    </row>
    <row r="8" customFormat="false" ht="12.75" hidden="false" customHeight="true" outlineLevel="0" collapsed="false">
      <c r="A8" s="8" t="s">
        <v>82</v>
      </c>
      <c r="B8" s="39" t="n">
        <v>6.8</v>
      </c>
      <c r="C8" s="39" t="n">
        <v>14</v>
      </c>
      <c r="F8" s="57"/>
      <c r="G8" s="57"/>
      <c r="H8" s="57"/>
    </row>
    <row r="9" customFormat="false" ht="12.75" hidden="false" customHeight="true" outlineLevel="0" collapsed="false">
      <c r="A9" s="8" t="s">
        <v>83</v>
      </c>
      <c r="B9" s="39" t="n">
        <v>5.8</v>
      </c>
      <c r="C9" s="39" t="n">
        <v>8.3</v>
      </c>
      <c r="F9" s="57"/>
      <c r="G9" s="57"/>
      <c r="H9" s="57"/>
    </row>
    <row r="10" customFormat="false" ht="12.75" hidden="false" customHeight="true" outlineLevel="0" collapsed="false">
      <c r="A10" s="8" t="s">
        <v>84</v>
      </c>
      <c r="B10" s="39" t="n">
        <v>3.9</v>
      </c>
      <c r="C10" s="39" t="n">
        <v>6.1</v>
      </c>
      <c r="F10" s="57"/>
      <c r="G10" s="57"/>
      <c r="H10" s="57"/>
    </row>
    <row r="11" customFormat="false" ht="12.75" hidden="false" customHeight="true" outlineLevel="0" collapsed="false">
      <c r="A11" s="8" t="s">
        <v>85</v>
      </c>
      <c r="B11" s="39" t="n">
        <v>3.8</v>
      </c>
      <c r="C11" s="39" t="n">
        <v>7.4</v>
      </c>
      <c r="F11" s="57"/>
      <c r="G11" s="57"/>
      <c r="H11" s="57"/>
    </row>
    <row r="12" customFormat="false" ht="12.75" hidden="false" customHeight="true" outlineLevel="0" collapsed="false">
      <c r="A12" s="8" t="s">
        <v>86</v>
      </c>
      <c r="B12" s="39" t="n">
        <v>3</v>
      </c>
      <c r="C12" s="39" t="n">
        <v>4.7</v>
      </c>
      <c r="F12" s="57"/>
      <c r="G12" s="57"/>
      <c r="H12" s="57"/>
    </row>
    <row r="13" customFormat="false" ht="12.75" hidden="false" customHeight="true" outlineLevel="0" collapsed="false">
      <c r="A13" s="8" t="s">
        <v>87</v>
      </c>
      <c r="B13" s="39" t="n">
        <v>3</v>
      </c>
      <c r="C13" s="39" t="n">
        <v>1.2</v>
      </c>
      <c r="F13" s="57"/>
      <c r="G13" s="57"/>
      <c r="H13" s="57"/>
    </row>
    <row r="14" customFormat="false" ht="12.75" hidden="false" customHeight="true" outlineLevel="0" collapsed="false">
      <c r="A14" s="8" t="s">
        <v>88</v>
      </c>
      <c r="B14" s="39" t="n">
        <v>2.5</v>
      </c>
      <c r="C14" s="39" t="n">
        <v>3.3</v>
      </c>
      <c r="F14" s="57"/>
      <c r="G14" s="57"/>
      <c r="H14" s="57"/>
    </row>
    <row r="15" customFormat="false" ht="12.75" hidden="false" customHeight="true" outlineLevel="0" collapsed="false">
      <c r="A15" s="24" t="s">
        <v>89</v>
      </c>
      <c r="D15" s="62"/>
      <c r="E15" s="57"/>
      <c r="G15" s="57"/>
      <c r="H15" s="57"/>
    </row>
    <row r="16" customFormat="false" ht="12.75" hidden="false" customHeight="true" outlineLevel="0" collapsed="false">
      <c r="A16" s="24" t="s">
        <v>90</v>
      </c>
      <c r="B16" s="63"/>
      <c r="C16" s="62"/>
      <c r="D16" s="62"/>
      <c r="E16" s="57"/>
      <c r="G16" s="64"/>
      <c r="H16" s="64"/>
    </row>
    <row r="17" customFormat="false" ht="12.75" hidden="false" customHeight="true" outlineLevel="0" collapsed="false">
      <c r="A17" s="4" t="s">
        <v>91</v>
      </c>
      <c r="B17" s="63"/>
      <c r="C17" s="62"/>
      <c r="D17" s="62"/>
      <c r="E17" s="64"/>
      <c r="F17" s="64"/>
      <c r="G17" s="57"/>
      <c r="H17" s="57"/>
    </row>
    <row r="18" customFormat="false" ht="12.75" hidden="false" customHeight="true" outlineLevel="0" collapsed="false">
      <c r="A18" s="60"/>
      <c r="B18" s="63"/>
      <c r="C18" s="62"/>
      <c r="D18" s="62"/>
      <c r="E18" s="64"/>
      <c r="F18" s="57"/>
      <c r="G18" s="57"/>
      <c r="H18" s="57"/>
    </row>
    <row r="19" customFormat="false" ht="12.75" hidden="false" customHeight="true" outlineLevel="0" collapsed="false">
      <c r="A19" s="65"/>
      <c r="B19" s="57"/>
      <c r="C19" s="65"/>
      <c r="D19" s="66"/>
      <c r="E19" s="67"/>
      <c r="F19" s="64"/>
      <c r="G19" s="64"/>
      <c r="H19" s="64"/>
    </row>
    <row r="20" customFormat="false" ht="12.75" hidden="false" customHeight="true" outlineLevel="0" collapsed="false">
      <c r="C20" s="68"/>
      <c r="D20" s="60"/>
      <c r="E20" s="57"/>
      <c r="F20" s="57"/>
      <c r="G20" s="57"/>
      <c r="H20" s="57"/>
    </row>
    <row r="21" customFormat="false" ht="12.75" hidden="false" customHeight="true" outlineLevel="0" collapsed="false">
      <c r="C21" s="68"/>
      <c r="D21" s="54"/>
      <c r="E21" s="54"/>
      <c r="F21" s="57"/>
      <c r="G21" s="57"/>
      <c r="H21" s="57"/>
    </row>
    <row r="22" customFormat="false" ht="12.75" hidden="false" customHeight="true" outlineLevel="0" collapsed="false">
      <c r="C22" s="68"/>
      <c r="D22" s="69"/>
      <c r="E22" s="57"/>
      <c r="F22" s="57"/>
      <c r="G22" s="57"/>
      <c r="H22" s="57"/>
    </row>
    <row r="23" customFormat="false" ht="12.75" hidden="false" customHeight="true" outlineLevel="0" collapsed="false">
      <c r="C23" s="68"/>
      <c r="D23" s="57"/>
      <c r="E23" s="57"/>
      <c r="F23" s="57"/>
      <c r="G23" s="57"/>
      <c r="H23" s="57"/>
    </row>
    <row r="24" customFormat="false" ht="12.75" hidden="false" customHeight="true" outlineLevel="0" collapsed="false">
      <c r="A24" s="57"/>
      <c r="D24" s="57"/>
      <c r="E24" s="57"/>
      <c r="F24" s="57"/>
      <c r="G24" s="57"/>
      <c r="H24" s="57"/>
    </row>
    <row r="25" customFormat="false" ht="12.75" hidden="false" customHeight="true" outlineLevel="0" collapsed="false">
      <c r="A25" s="57"/>
      <c r="C25" s="57"/>
      <c r="D25" s="57"/>
      <c r="E25" s="57"/>
      <c r="F25" s="57"/>
      <c r="G25" s="57"/>
      <c r="H25" s="57"/>
    </row>
    <row r="26" customFormat="false" ht="12.75" hidden="false" customHeight="true" outlineLevel="0" collapsed="false">
      <c r="A26" s="57"/>
      <c r="C26" s="57"/>
      <c r="D26" s="57"/>
      <c r="E26" s="57"/>
      <c r="F26" s="57"/>
      <c r="G26" s="57"/>
      <c r="H26" s="57"/>
    </row>
    <row r="27" customFormat="false" ht="12.75" hidden="false" customHeight="true" outlineLevel="0" collapsed="false">
      <c r="A27" s="57"/>
      <c r="C27" s="57"/>
      <c r="D27" s="57"/>
      <c r="E27" s="57"/>
      <c r="F27" s="57"/>
      <c r="G27" s="57"/>
      <c r="H27" s="57"/>
    </row>
    <row r="28" customFormat="false" ht="12.75" hidden="false" customHeight="true" outlineLevel="0" collapsed="false">
      <c r="A28" s="57"/>
      <c r="C28" s="57"/>
      <c r="D28" s="57"/>
      <c r="E28" s="57"/>
      <c r="F28" s="57"/>
      <c r="G28" s="57"/>
      <c r="H28" s="57"/>
    </row>
    <row r="29" customFormat="false" ht="12.75" hidden="false" customHeight="true" outlineLevel="0" collapsed="false">
      <c r="A29" s="57"/>
      <c r="B29" s="57"/>
      <c r="C29" s="57"/>
      <c r="D29" s="57"/>
      <c r="E29" s="57"/>
      <c r="F29" s="57"/>
      <c r="G29" s="57"/>
      <c r="H29" s="57"/>
    </row>
    <row r="30" customFormat="false" ht="12.75" hidden="false" customHeight="true" outlineLevel="0" collapsed="false">
      <c r="A30" s="57"/>
      <c r="B30" s="57"/>
      <c r="C30" s="57"/>
      <c r="D30" s="57"/>
      <c r="E30" s="57"/>
      <c r="F30" s="57"/>
      <c r="G30" s="57"/>
      <c r="H30" s="57"/>
    </row>
    <row r="31" customFormat="false" ht="12.75" hidden="false" customHeight="true" outlineLevel="0" collapsed="false">
      <c r="A31" s="57"/>
      <c r="B31" s="57"/>
      <c r="C31" s="57"/>
      <c r="D31" s="57"/>
      <c r="E31" s="57"/>
      <c r="F31" s="57"/>
      <c r="G31" s="57"/>
      <c r="H31" s="57"/>
    </row>
    <row r="32" customFormat="false" ht="12.75" hidden="false" customHeight="true" outlineLevel="0" collapsed="false">
      <c r="A32" s="57"/>
      <c r="B32" s="57"/>
      <c r="C32" s="57"/>
      <c r="D32" s="57"/>
      <c r="E32" s="57"/>
      <c r="F32" s="57"/>
      <c r="G32" s="57"/>
      <c r="H32" s="57"/>
    </row>
    <row r="33" customFormat="false" ht="12.75" hidden="false" customHeight="true" outlineLevel="0" collapsed="false">
      <c r="A33" s="57"/>
      <c r="B33" s="57"/>
      <c r="C33" s="57"/>
      <c r="D33" s="57"/>
      <c r="E33" s="57"/>
      <c r="F33" s="57"/>
      <c r="G33" s="57"/>
      <c r="H33" s="57"/>
    </row>
    <row r="34" customFormat="false" ht="12.75" hidden="false" customHeight="true" outlineLevel="0" collapsed="false">
      <c r="A34" s="57"/>
      <c r="B34" s="57"/>
      <c r="C34" s="57"/>
      <c r="D34" s="57"/>
      <c r="E34" s="57"/>
      <c r="F34" s="57"/>
      <c r="G34" s="57"/>
      <c r="H34" s="57"/>
    </row>
    <row r="35" customFormat="false" ht="12.75" hidden="false" customHeight="true" outlineLevel="0" collapsed="false">
      <c r="A35" s="57"/>
      <c r="B35" s="57"/>
      <c r="C35" s="57"/>
      <c r="D35" s="57"/>
      <c r="E35" s="57"/>
      <c r="F35" s="57"/>
      <c r="G35" s="57"/>
      <c r="H35" s="57"/>
    </row>
    <row r="36" customFormat="false" ht="12.75" hidden="false" customHeight="true" outlineLevel="0" collapsed="false">
      <c r="A36" s="57"/>
      <c r="B36" s="57"/>
      <c r="C36" s="57"/>
      <c r="D36" s="57"/>
      <c r="E36" s="57"/>
      <c r="F36" s="57"/>
      <c r="G36" s="57"/>
      <c r="H36" s="57"/>
    </row>
    <row r="37" customFormat="false" ht="12.75" hidden="false" customHeight="true" outlineLevel="0" collapsed="false">
      <c r="A37" s="57"/>
      <c r="B37" s="57"/>
      <c r="C37" s="57"/>
      <c r="D37" s="57"/>
      <c r="E37" s="57"/>
      <c r="F37" s="57"/>
      <c r="G37" s="57"/>
      <c r="H37" s="57"/>
    </row>
    <row r="38" customFormat="false" ht="12.75" hidden="false" customHeight="true" outlineLevel="0" collapsed="false">
      <c r="A38" s="57"/>
      <c r="B38" s="57"/>
      <c r="C38" s="57"/>
      <c r="D38" s="57"/>
      <c r="E38" s="57"/>
      <c r="F38" s="57"/>
      <c r="G38" s="57"/>
      <c r="H38" s="57"/>
    </row>
    <row r="39" customFormat="false" ht="12.75" hidden="false" customHeight="true" outlineLevel="0" collapsed="false">
      <c r="A39" s="57"/>
      <c r="B39" s="57"/>
      <c r="C39" s="57"/>
      <c r="D39" s="57"/>
      <c r="E39" s="57"/>
      <c r="F39" s="57"/>
      <c r="G39" s="57"/>
      <c r="H39" s="57"/>
    </row>
    <row r="40" customFormat="false" ht="12.75" hidden="false" customHeight="true" outlineLevel="0" collapsed="false">
      <c r="B40" s="57"/>
      <c r="C40" s="57"/>
    </row>
  </sheetData>
  <mergeCells count="1">
    <mergeCell ref="L4:M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true" hidden="false" outlineLevel="0" max="1" min="1" style="3" width="48.44"/>
    <col collapsed="false" customWidth="true" hidden="false" outlineLevel="0" max="2" min="2" style="3" width="25.54"/>
    <col collapsed="false" customWidth="true" hidden="false" outlineLevel="0" max="3" min="3" style="3" width="18.96"/>
    <col collapsed="false" customWidth="true" hidden="false" outlineLevel="0" max="4" min="4" style="3" width="20.49"/>
    <col collapsed="false" customWidth="true" hidden="false" outlineLevel="0" max="5" min="5" style="3" width="16.47"/>
  </cols>
  <sheetData>
    <row r="1" customFormat="false" ht="12.75" hidden="false" customHeight="true" outlineLevel="0" collapsed="false">
      <c r="A1" s="4" t="s">
        <v>92</v>
      </c>
    </row>
    <row r="3" customFormat="false" ht="34.5" hidden="false" customHeight="true" outlineLevel="0" collapsed="false">
      <c r="A3" s="6" t="s">
        <v>93</v>
      </c>
      <c r="B3" s="6" t="s">
        <v>25</v>
      </c>
      <c r="C3" s="6"/>
      <c r="D3" s="6" t="s">
        <v>94</v>
      </c>
      <c r="E3" s="6"/>
    </row>
    <row r="4" customFormat="false" ht="12.75" hidden="false" customHeight="true" outlineLevel="0" collapsed="false">
      <c r="A4" s="6"/>
      <c r="B4" s="6" t="s">
        <v>95</v>
      </c>
      <c r="C4" s="6" t="s">
        <v>96</v>
      </c>
      <c r="D4" s="6" t="s">
        <v>95</v>
      </c>
      <c r="E4" s="6" t="s">
        <v>96</v>
      </c>
      <c r="H4" s="70"/>
      <c r="I4" s="70"/>
      <c r="J4" s="70"/>
      <c r="K4" s="70"/>
    </row>
    <row r="5" customFormat="false" ht="12.75" hidden="false" customHeight="true" outlineLevel="0" collapsed="false">
      <c r="A5" s="8" t="s">
        <v>97</v>
      </c>
      <c r="B5" s="35" t="n">
        <v>1834</v>
      </c>
      <c r="C5" s="35" t="n">
        <v>383</v>
      </c>
      <c r="D5" s="71" t="n">
        <v>2665</v>
      </c>
      <c r="E5" s="71" t="n">
        <v>460</v>
      </c>
    </row>
    <row r="6" customFormat="false" ht="12.75" hidden="false" customHeight="true" outlineLevel="0" collapsed="false">
      <c r="A6" s="8" t="s">
        <v>98</v>
      </c>
      <c r="B6" s="35" t="n">
        <v>6</v>
      </c>
      <c r="C6" s="35" t="n">
        <v>2</v>
      </c>
      <c r="D6" s="35" t="n">
        <v>9</v>
      </c>
      <c r="E6" s="35" t="n">
        <v>2</v>
      </c>
    </row>
    <row r="7" customFormat="false" ht="12.75" hidden="false" customHeight="true" outlineLevel="0" collapsed="false">
      <c r="A7" s="8" t="s">
        <v>99</v>
      </c>
      <c r="B7" s="35" t="n">
        <v>25</v>
      </c>
      <c r="C7" s="35" t="n">
        <v>26</v>
      </c>
      <c r="D7" s="12" t="n">
        <v>25</v>
      </c>
      <c r="E7" s="12" t="n">
        <v>25</v>
      </c>
    </row>
    <row r="8" customFormat="false" ht="12.75" hidden="false" customHeight="true" outlineLevel="0" collapsed="false">
      <c r="A8" s="8" t="s">
        <v>100</v>
      </c>
      <c r="B8" s="35" t="n">
        <v>24</v>
      </c>
      <c r="C8" s="35" t="n">
        <v>22</v>
      </c>
      <c r="D8" s="12" t="n">
        <v>24</v>
      </c>
      <c r="E8" s="12" t="n">
        <v>22</v>
      </c>
    </row>
    <row r="9" customFormat="false" ht="12.75" hidden="false" customHeight="true" outlineLevel="0" collapsed="false">
      <c r="A9" s="8" t="s">
        <v>101</v>
      </c>
      <c r="B9" s="35" t="n">
        <v>18</v>
      </c>
      <c r="C9" s="35" t="n">
        <v>20</v>
      </c>
      <c r="D9" s="12" t="n">
        <v>14</v>
      </c>
      <c r="E9" s="12" t="n">
        <v>19</v>
      </c>
    </row>
    <row r="10" customFormat="false" ht="12.75" hidden="false" customHeight="true" outlineLevel="0" collapsed="false">
      <c r="A10" s="8" t="s">
        <v>102</v>
      </c>
      <c r="B10" s="35" t="n">
        <v>59</v>
      </c>
      <c r="C10" s="35" t="n">
        <v>92</v>
      </c>
      <c r="D10" s="12" t="n">
        <v>54</v>
      </c>
      <c r="E10" s="12" t="n">
        <v>76</v>
      </c>
    </row>
    <row r="11" customFormat="false" ht="12.75" hidden="false" customHeight="true" outlineLevel="0" collapsed="false">
      <c r="A11" s="8" t="s">
        <v>103</v>
      </c>
      <c r="B11" s="35" t="n">
        <v>85709</v>
      </c>
      <c r="C11" s="35" t="n">
        <v>73577</v>
      </c>
      <c r="D11" s="12" t="n">
        <v>79922</v>
      </c>
      <c r="E11" s="12" t="n">
        <v>70725</v>
      </c>
    </row>
    <row r="12" customFormat="false" ht="12.75" hidden="false" customHeight="true" outlineLevel="0" collapsed="false">
      <c r="A12" s="24" t="s">
        <v>104</v>
      </c>
      <c r="B12" s="41"/>
      <c r="C12" s="41"/>
      <c r="D12" s="72"/>
      <c r="E12" s="72"/>
    </row>
    <row r="13" customFormat="false" ht="12.75" hidden="false" customHeight="true" outlineLevel="0" collapsed="false">
      <c r="A13" s="24" t="s">
        <v>105</v>
      </c>
      <c r="B13" s="41"/>
      <c r="C13" s="41"/>
      <c r="D13" s="41"/>
      <c r="E13" s="41"/>
    </row>
    <row r="14" customFormat="false" ht="12.75" hidden="false" customHeight="true" outlineLevel="0" collapsed="false">
      <c r="A14" s="24" t="s">
        <v>106</v>
      </c>
    </row>
    <row r="15" customFormat="false" ht="12.75" hidden="false" customHeight="true" outlineLevel="0" collapsed="false">
      <c r="A15" s="11"/>
    </row>
    <row r="16" customFormat="false" ht="12.75" hidden="false" customHeight="true" outlineLevel="0" collapsed="false"/>
    <row r="17" customFormat="false" ht="12.75" hidden="false" customHeight="true" outlineLevel="0" collapsed="false">
      <c r="A17" s="11"/>
      <c r="B17" s="11"/>
    </row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</sheetData>
  <mergeCells count="4">
    <mergeCell ref="A3:A4"/>
    <mergeCell ref="B3:C3"/>
    <mergeCell ref="D3:E3"/>
    <mergeCell ref="H4:K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true" hidden="false" outlineLevel="0" max="1" min="1" style="3" width="52.73"/>
    <col collapsed="false" customWidth="true" hidden="false" outlineLevel="0" max="2" min="2" style="3" width="16.83"/>
    <col collapsed="false" customWidth="true" hidden="false" outlineLevel="0" max="3" min="3" style="3" width="14.19"/>
    <col collapsed="false" customWidth="true" hidden="false" outlineLevel="0" max="4" min="4" style="3" width="34.07"/>
    <col collapsed="false" customWidth="true" hidden="false" outlineLevel="0" max="6" min="6" style="3" width="13.95"/>
  </cols>
  <sheetData>
    <row r="1" customFormat="false" ht="12.75" hidden="false" customHeight="true" outlineLevel="0" collapsed="false">
      <c r="A1" s="4" t="s">
        <v>107</v>
      </c>
      <c r="B1" s="4"/>
    </row>
    <row r="2" customFormat="false" ht="12.75" hidden="false" customHeight="true" outlineLevel="0" collapsed="false">
      <c r="C2" s="59"/>
    </row>
    <row r="3" customFormat="false" ht="42.75" hidden="false" customHeight="true" outlineLevel="0" collapsed="false">
      <c r="A3" s="7" t="s">
        <v>108</v>
      </c>
      <c r="B3" s="7" t="s">
        <v>109</v>
      </c>
      <c r="C3" s="7" t="s">
        <v>110</v>
      </c>
    </row>
    <row r="4" customFormat="false" ht="12.75" hidden="false" customHeight="true" outlineLevel="0" collapsed="false">
      <c r="A4" s="8" t="s">
        <v>111</v>
      </c>
      <c r="B4" s="35" t="n">
        <v>147610000</v>
      </c>
      <c r="C4" s="48" t="n">
        <v>15.5</v>
      </c>
      <c r="F4" s="41"/>
      <c r="G4" s="41"/>
    </row>
    <row r="5" customFormat="false" ht="12.75" hidden="false" customHeight="true" outlineLevel="0" collapsed="false">
      <c r="A5" s="8" t="s">
        <v>112</v>
      </c>
      <c r="B5" s="35" t="n">
        <v>88633000</v>
      </c>
      <c r="C5" s="48" t="n">
        <v>9.3</v>
      </c>
      <c r="F5" s="41"/>
      <c r="G5" s="41"/>
    </row>
    <row r="6" customFormat="false" ht="12.75" hidden="false" customHeight="true" outlineLevel="0" collapsed="false">
      <c r="A6" s="8" t="s">
        <v>113</v>
      </c>
      <c r="B6" s="35" t="n">
        <v>67527000</v>
      </c>
      <c r="C6" s="48" t="n">
        <v>7.1</v>
      </c>
      <c r="F6" s="41"/>
      <c r="G6" s="41"/>
    </row>
    <row r="7" customFormat="false" ht="12.75" hidden="false" customHeight="true" outlineLevel="0" collapsed="false">
      <c r="A7" s="8" t="s">
        <v>114</v>
      </c>
      <c r="B7" s="35" t="n">
        <v>57430000</v>
      </c>
      <c r="C7" s="48" t="n">
        <v>6</v>
      </c>
      <c r="F7" s="41"/>
      <c r="G7" s="41"/>
    </row>
    <row r="8" customFormat="false" ht="12.75" hidden="false" customHeight="true" outlineLevel="0" collapsed="false">
      <c r="A8" s="8" t="s">
        <v>115</v>
      </c>
      <c r="B8" s="35" t="n">
        <v>55369000</v>
      </c>
      <c r="C8" s="48" t="n">
        <v>5.8</v>
      </c>
      <c r="F8" s="41"/>
      <c r="G8" s="41"/>
    </row>
    <row r="9" customFormat="false" ht="12.75" hidden="false" customHeight="true" outlineLevel="0" collapsed="false">
      <c r="A9" s="8" t="s">
        <v>116</v>
      </c>
      <c r="B9" s="12" t="s">
        <v>69</v>
      </c>
      <c r="C9" s="13" t="s">
        <v>69</v>
      </c>
      <c r="F9" s="41"/>
      <c r="G9" s="41"/>
    </row>
    <row r="10" customFormat="false" ht="12.75" hidden="false" customHeight="true" outlineLevel="0" collapsed="false">
      <c r="A10" s="8" t="s">
        <v>117</v>
      </c>
      <c r="B10" s="12" t="s">
        <v>69</v>
      </c>
      <c r="C10" s="13" t="s">
        <v>69</v>
      </c>
      <c r="F10" s="41"/>
      <c r="G10" s="41"/>
    </row>
    <row r="11" customFormat="false" ht="12.75" hidden="false" customHeight="true" outlineLevel="0" collapsed="false">
      <c r="A11" s="8" t="s">
        <v>118</v>
      </c>
      <c r="B11" s="35" t="n">
        <v>34612000</v>
      </c>
      <c r="C11" s="48" t="n">
        <v>3.6</v>
      </c>
      <c r="F11" s="41"/>
      <c r="G11" s="41"/>
    </row>
    <row r="12" customFormat="false" ht="12.75" hidden="false" customHeight="true" outlineLevel="0" collapsed="false">
      <c r="A12" s="8" t="s">
        <v>119</v>
      </c>
      <c r="B12" s="35" t="n">
        <v>30601000</v>
      </c>
      <c r="C12" s="48" t="n">
        <v>3.2</v>
      </c>
      <c r="F12" s="41"/>
      <c r="G12" s="41"/>
    </row>
    <row r="13" customFormat="false" ht="12.75" hidden="false" customHeight="true" outlineLevel="0" collapsed="false">
      <c r="A13" s="8" t="s">
        <v>120</v>
      </c>
      <c r="B13" s="12" t="s">
        <v>69</v>
      </c>
      <c r="C13" s="13" t="s">
        <v>69</v>
      </c>
      <c r="F13" s="41"/>
      <c r="G13" s="41"/>
    </row>
    <row r="14" customFormat="false" ht="12.75" hidden="false" customHeight="true" outlineLevel="0" collapsed="false">
      <c r="A14" s="8" t="s">
        <v>121</v>
      </c>
      <c r="B14" s="12" t="s">
        <v>69</v>
      </c>
      <c r="C14" s="13" t="s">
        <v>69</v>
      </c>
      <c r="F14" s="41"/>
      <c r="G14" s="41"/>
    </row>
    <row r="15" customFormat="false" ht="12.75" hidden="false" customHeight="true" outlineLevel="0" collapsed="false">
      <c r="A15" s="8" t="s">
        <v>122</v>
      </c>
      <c r="B15" s="35" t="n">
        <v>24145000</v>
      </c>
      <c r="C15" s="48" t="n">
        <v>2.5</v>
      </c>
      <c r="F15" s="41"/>
      <c r="G15" s="41"/>
    </row>
    <row r="16" customFormat="false" ht="12.75" hidden="false" customHeight="true" outlineLevel="0" collapsed="false">
      <c r="A16" s="8" t="s">
        <v>123</v>
      </c>
      <c r="B16" s="35" t="n">
        <v>19851000</v>
      </c>
      <c r="C16" s="48" t="n">
        <v>2.1</v>
      </c>
      <c r="F16" s="41"/>
      <c r="G16" s="41"/>
    </row>
    <row r="17" customFormat="false" ht="12.75" hidden="false" customHeight="true" outlineLevel="0" collapsed="false">
      <c r="A17" s="8" t="s">
        <v>124</v>
      </c>
      <c r="B17" s="35" t="n">
        <v>18145000</v>
      </c>
      <c r="C17" s="48" t="n">
        <v>1.9</v>
      </c>
      <c r="F17" s="41"/>
      <c r="G17" s="41"/>
    </row>
    <row r="18" customFormat="false" ht="12.75" hidden="false" customHeight="true" outlineLevel="0" collapsed="false">
      <c r="A18" s="8" t="s">
        <v>125</v>
      </c>
      <c r="B18" s="12" t="s">
        <v>69</v>
      </c>
      <c r="C18" s="13" t="s">
        <v>69</v>
      </c>
      <c r="F18" s="41"/>
      <c r="G18" s="41"/>
    </row>
    <row r="19" customFormat="false" ht="12.75" hidden="false" customHeight="true" outlineLevel="0" collapsed="false">
      <c r="A19" s="8" t="s">
        <v>126</v>
      </c>
      <c r="B19" s="35" t="n">
        <v>17052000</v>
      </c>
      <c r="C19" s="48" t="n">
        <v>1.8</v>
      </c>
      <c r="F19" s="41"/>
      <c r="G19" s="41"/>
    </row>
    <row r="20" customFormat="false" ht="12.75" hidden="false" customHeight="true" outlineLevel="0" collapsed="false">
      <c r="A20" s="8" t="s">
        <v>127</v>
      </c>
      <c r="B20" s="12" t="s">
        <v>69</v>
      </c>
      <c r="C20" s="13" t="s">
        <v>69</v>
      </c>
      <c r="F20" s="41"/>
      <c r="G20" s="41"/>
    </row>
    <row r="21" customFormat="false" ht="12.75" hidden="false" customHeight="true" outlineLevel="0" collapsed="false">
      <c r="A21" s="8" t="s">
        <v>128</v>
      </c>
      <c r="B21" s="12" t="s">
        <v>69</v>
      </c>
      <c r="C21" s="13" t="s">
        <v>69</v>
      </c>
      <c r="F21" s="41"/>
      <c r="G21" s="41"/>
    </row>
    <row r="22" customFormat="false" ht="12.75" hidden="false" customHeight="true" outlineLevel="0" collapsed="false">
      <c r="A22" s="8" t="s">
        <v>129</v>
      </c>
      <c r="B22" s="35" t="n">
        <v>11963000</v>
      </c>
      <c r="C22" s="48" t="n">
        <v>1.3</v>
      </c>
      <c r="F22" s="41"/>
      <c r="G22" s="41"/>
    </row>
    <row r="23" customFormat="false" ht="12.75" hidden="false" customHeight="true" outlineLevel="0" collapsed="false">
      <c r="A23" s="8" t="s">
        <v>130</v>
      </c>
      <c r="B23" s="35" t="n">
        <v>10382000</v>
      </c>
      <c r="C23" s="48" t="n">
        <v>1.1</v>
      </c>
      <c r="F23" s="41"/>
      <c r="G23" s="41"/>
    </row>
    <row r="24" customFormat="false" ht="12.75" hidden="false" customHeight="true" outlineLevel="0" collapsed="false">
      <c r="A24" s="20" t="s">
        <v>131</v>
      </c>
      <c r="B24" s="37" t="n">
        <v>955359000</v>
      </c>
      <c r="C24" s="51" t="n">
        <v>100</v>
      </c>
      <c r="F24" s="41"/>
      <c r="G24" s="41"/>
    </row>
    <row r="25" customFormat="false" ht="12.75" hidden="false" customHeight="true" outlineLevel="0" collapsed="false">
      <c r="A25" s="11" t="s">
        <v>71</v>
      </c>
    </row>
    <row r="26" customFormat="false" ht="12.75" hidden="false" customHeight="true" outlineLevel="0" collapsed="false">
      <c r="A26" s="24" t="s">
        <v>132</v>
      </c>
    </row>
    <row r="27" customFormat="false" ht="12.75" hidden="false" customHeight="true" outlineLevel="0" collapsed="false">
      <c r="A27" s="24" t="s">
        <v>133</v>
      </c>
    </row>
    <row r="28" customFormat="false" ht="12.75" hidden="false" customHeight="true" outlineLevel="0" collapsed="false">
      <c r="A28" s="4" t="s">
        <v>91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true" hidden="false" outlineLevel="0" max="1" min="1" style="3" width="58.57"/>
    <col collapsed="false" customWidth="true" hidden="false" outlineLevel="0" max="2" min="2" style="3" width="16.12"/>
    <col collapsed="false" customWidth="true" hidden="false" outlineLevel="0" max="6" min="6" style="3" width="14.06"/>
    <col collapsed="false" customWidth="true" hidden="false" outlineLevel="0" max="7" min="7" style="3" width="14.88"/>
  </cols>
  <sheetData>
    <row r="1" customFormat="false" ht="12.75" hidden="false" customHeight="true" outlineLevel="0" collapsed="false">
      <c r="A1" s="4" t="s">
        <v>134</v>
      </c>
    </row>
    <row r="2" customFormat="false" ht="12.75" hidden="false" customHeight="true" outlineLevel="0" collapsed="false">
      <c r="A2" s="45"/>
      <c r="B2" s="45"/>
      <c r="C2" s="73"/>
    </row>
    <row r="3" customFormat="false" ht="38.25" hidden="false" customHeight="true" outlineLevel="0" collapsed="false">
      <c r="A3" s="7" t="s">
        <v>108</v>
      </c>
      <c r="B3" s="7" t="s">
        <v>109</v>
      </c>
      <c r="C3" s="7" t="s">
        <v>110</v>
      </c>
    </row>
    <row r="4" customFormat="false" ht="12.75" hidden="false" customHeight="true" outlineLevel="0" collapsed="false">
      <c r="A4" s="8" t="s">
        <v>135</v>
      </c>
      <c r="B4" s="35" t="n">
        <v>1964929000</v>
      </c>
      <c r="C4" s="48" t="n">
        <v>16.7</v>
      </c>
      <c r="F4" s="41"/>
      <c r="G4" s="41"/>
    </row>
    <row r="5" customFormat="false" ht="12.75" hidden="false" customHeight="true" outlineLevel="0" collapsed="false">
      <c r="A5" s="8" t="s">
        <v>112</v>
      </c>
      <c r="B5" s="35" t="n">
        <v>1388590000</v>
      </c>
      <c r="C5" s="48" t="n">
        <v>11.8</v>
      </c>
      <c r="F5" s="41"/>
      <c r="G5" s="41"/>
    </row>
    <row r="6" customFormat="false" ht="12.75" hidden="false" customHeight="true" outlineLevel="0" collapsed="false">
      <c r="A6" s="8" t="s">
        <v>114</v>
      </c>
      <c r="B6" s="35" t="n">
        <v>671730000</v>
      </c>
      <c r="C6" s="48" t="n">
        <v>5.7</v>
      </c>
      <c r="F6" s="41"/>
      <c r="G6" s="41"/>
    </row>
    <row r="7" customFormat="false" ht="12.75" hidden="false" customHeight="true" outlineLevel="0" collapsed="false">
      <c r="A7" s="8" t="s">
        <v>111</v>
      </c>
      <c r="B7" s="35" t="n">
        <v>556834000</v>
      </c>
      <c r="C7" s="48" t="n">
        <v>4.7</v>
      </c>
      <c r="F7" s="41"/>
      <c r="G7" s="41"/>
    </row>
    <row r="8" customFormat="false" ht="12.75" hidden="false" customHeight="true" outlineLevel="0" collapsed="false">
      <c r="A8" s="8" t="s">
        <v>118</v>
      </c>
      <c r="B8" s="35" t="n">
        <v>469635000</v>
      </c>
      <c r="C8" s="48" t="n">
        <v>4</v>
      </c>
      <c r="F8" s="41"/>
      <c r="G8" s="41"/>
    </row>
    <row r="9" customFormat="false" ht="12.75" hidden="false" customHeight="true" outlineLevel="0" collapsed="false">
      <c r="A9" s="8" t="s">
        <v>116</v>
      </c>
      <c r="B9" s="35" t="n">
        <v>395242000</v>
      </c>
      <c r="C9" s="48" t="n">
        <v>3.4</v>
      </c>
      <c r="F9" s="41"/>
      <c r="G9" s="41"/>
    </row>
    <row r="10" customFormat="false" ht="12.75" hidden="false" customHeight="true" outlineLevel="0" collapsed="false">
      <c r="A10" s="8" t="s">
        <v>115</v>
      </c>
      <c r="B10" s="35" t="n">
        <v>341922000</v>
      </c>
      <c r="C10" s="48" t="n">
        <v>2.9</v>
      </c>
      <c r="F10" s="41"/>
      <c r="G10" s="41"/>
    </row>
    <row r="11" customFormat="false" ht="12.75" hidden="false" customHeight="true" outlineLevel="0" collapsed="false">
      <c r="A11" s="8" t="s">
        <v>120</v>
      </c>
      <c r="B11" s="35" t="n">
        <v>217790000</v>
      </c>
      <c r="C11" s="48" t="n">
        <v>1.9</v>
      </c>
      <c r="F11" s="41"/>
      <c r="G11" s="41"/>
    </row>
    <row r="12" customFormat="false" ht="12.75" hidden="false" customHeight="true" outlineLevel="0" collapsed="false">
      <c r="A12" s="8" t="s">
        <v>136</v>
      </c>
      <c r="B12" s="35" t="n">
        <v>213888000</v>
      </c>
      <c r="C12" s="48" t="n">
        <v>1.8</v>
      </c>
      <c r="F12" s="41"/>
      <c r="G12" s="41"/>
    </row>
    <row r="13" customFormat="false" ht="12.75" hidden="false" customHeight="true" outlineLevel="0" collapsed="false">
      <c r="A13" s="8" t="s">
        <v>137</v>
      </c>
      <c r="B13" s="35" t="n">
        <v>210350000</v>
      </c>
      <c r="C13" s="48" t="n">
        <v>1.8</v>
      </c>
      <c r="F13" s="41"/>
      <c r="G13" s="41"/>
    </row>
    <row r="14" customFormat="false" ht="12.75" hidden="false" customHeight="true" outlineLevel="0" collapsed="false">
      <c r="A14" s="8" t="s">
        <v>124</v>
      </c>
      <c r="B14" s="35" t="n">
        <v>192064000</v>
      </c>
      <c r="C14" s="48" t="n">
        <v>1.6</v>
      </c>
      <c r="F14" s="41"/>
      <c r="G14" s="41"/>
    </row>
    <row r="15" customFormat="false" ht="12.75" hidden="false" customHeight="true" outlineLevel="0" collapsed="false">
      <c r="A15" s="8" t="s">
        <v>117</v>
      </c>
      <c r="B15" s="35" t="n">
        <v>191025000</v>
      </c>
      <c r="C15" s="48" t="n">
        <v>1.6</v>
      </c>
      <c r="F15" s="41"/>
      <c r="G15" s="41"/>
    </row>
    <row r="16" customFormat="false" ht="12.75" hidden="false" customHeight="true" outlineLevel="0" collapsed="false">
      <c r="A16" s="8" t="s">
        <v>122</v>
      </c>
      <c r="B16" s="35" t="n">
        <v>158230000</v>
      </c>
      <c r="C16" s="48" t="n">
        <v>1.3</v>
      </c>
      <c r="F16" s="41"/>
      <c r="G16" s="41"/>
    </row>
    <row r="17" customFormat="false" ht="12.75" hidden="false" customHeight="true" outlineLevel="0" collapsed="false">
      <c r="A17" s="8" t="s">
        <v>113</v>
      </c>
      <c r="B17" s="35" t="n">
        <v>156759000</v>
      </c>
      <c r="C17" s="48" t="n">
        <v>1.3</v>
      </c>
      <c r="F17" s="41"/>
      <c r="G17" s="41"/>
    </row>
    <row r="18" customFormat="false" ht="12.75" hidden="false" customHeight="true" outlineLevel="0" collapsed="false">
      <c r="A18" s="8" t="s">
        <v>121</v>
      </c>
      <c r="B18" s="12" t="s">
        <v>69</v>
      </c>
      <c r="C18" s="13" t="s">
        <v>69</v>
      </c>
      <c r="F18" s="41"/>
      <c r="G18" s="41"/>
    </row>
    <row r="19" customFormat="false" ht="12.75" hidden="false" customHeight="true" outlineLevel="0" collapsed="false">
      <c r="A19" s="8" t="s">
        <v>123</v>
      </c>
      <c r="B19" s="35" t="n">
        <v>147492000</v>
      </c>
      <c r="C19" s="48" t="n">
        <v>1.3</v>
      </c>
      <c r="F19" s="41"/>
      <c r="G19" s="41"/>
    </row>
    <row r="20" customFormat="false" ht="12.75" hidden="false" customHeight="true" outlineLevel="0" collapsed="false">
      <c r="A20" s="8" t="s">
        <v>119</v>
      </c>
      <c r="B20" s="35" t="n">
        <v>144680000</v>
      </c>
      <c r="C20" s="48" t="n">
        <v>1.2</v>
      </c>
      <c r="F20" s="41"/>
      <c r="G20" s="41"/>
    </row>
    <row r="21" customFormat="false" ht="12.75" hidden="false" customHeight="true" outlineLevel="0" collapsed="false">
      <c r="A21" s="8" t="s">
        <v>138</v>
      </c>
      <c r="B21" s="35" t="n">
        <v>124567000</v>
      </c>
      <c r="C21" s="48" t="n">
        <v>1.1</v>
      </c>
      <c r="F21" s="41"/>
      <c r="G21" s="41"/>
    </row>
    <row r="22" customFormat="false" ht="12.75" hidden="false" customHeight="true" outlineLevel="0" collapsed="false">
      <c r="A22" s="8" t="s">
        <v>125</v>
      </c>
      <c r="B22" s="35" t="n">
        <v>123675000</v>
      </c>
      <c r="C22" s="48" t="n">
        <v>1.1</v>
      </c>
      <c r="F22" s="41"/>
      <c r="G22" s="41"/>
    </row>
    <row r="23" customFormat="false" ht="12.75" hidden="false" customHeight="true" outlineLevel="0" collapsed="false">
      <c r="A23" s="8" t="s">
        <v>139</v>
      </c>
      <c r="B23" s="12" t="s">
        <v>69</v>
      </c>
      <c r="C23" s="13" t="s">
        <v>69</v>
      </c>
      <c r="F23" s="41"/>
      <c r="G23" s="41"/>
    </row>
    <row r="24" customFormat="false" ht="12.75" hidden="false" customHeight="true" outlineLevel="0" collapsed="false">
      <c r="A24" s="20" t="s">
        <v>131</v>
      </c>
      <c r="B24" s="37" t="n">
        <v>11739578000</v>
      </c>
      <c r="C24" s="51" t="n">
        <v>100</v>
      </c>
      <c r="F24" s="41"/>
      <c r="G24" s="41"/>
    </row>
    <row r="25" customFormat="false" ht="12.75" hidden="false" customHeight="true" outlineLevel="0" collapsed="false">
      <c r="A25" s="11" t="s">
        <v>71</v>
      </c>
    </row>
    <row r="26" customFormat="false" ht="12.75" hidden="false" customHeight="true" outlineLevel="0" collapsed="false">
      <c r="A26" s="24" t="s">
        <v>140</v>
      </c>
    </row>
    <row r="27" customFormat="false" ht="12.75" hidden="false" customHeight="true" outlineLevel="0" collapsed="false">
      <c r="A27" s="24" t="s">
        <v>141</v>
      </c>
    </row>
    <row r="28" customFormat="false" ht="12.75" hidden="false" customHeight="true" outlineLevel="0" collapsed="false">
      <c r="A28" s="4" t="s">
        <v>91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" zeroHeight="false" outlineLevelRow="0" outlineLevelCol="0"/>
  <cols>
    <col collapsed="false" customWidth="true" hidden="false" outlineLevel="0" max="1" min="1" style="3" width="27.97"/>
    <col collapsed="false" customWidth="true" hidden="false" outlineLevel="0" max="2" min="2" style="3" width="53.56"/>
    <col collapsed="false" customWidth="true" hidden="false" outlineLevel="0" max="3" min="3" style="3" width="15.44"/>
    <col collapsed="false" customWidth="true" hidden="false" outlineLevel="0" max="4" min="4" style="3" width="14.52"/>
    <col collapsed="false" customWidth="true" hidden="false" outlineLevel="0" max="6" min="6" style="3" width="13.49"/>
    <col collapsed="false" customWidth="true" hidden="false" outlineLevel="0" max="16384" min="16384" style="3" width="10.66"/>
  </cols>
  <sheetData>
    <row r="1" customFormat="false" ht="12.75" hidden="false" customHeight="true" outlineLevel="0" collapsed="false">
      <c r="A1" s="4" t="s">
        <v>142</v>
      </c>
    </row>
    <row r="2" customFormat="false" ht="12.75" hidden="false" customHeight="true" outlineLevel="0" collapsed="false">
      <c r="D2" s="59"/>
    </row>
    <row r="3" customFormat="false" ht="33" hidden="false" customHeight="true" outlineLevel="0" collapsed="false">
      <c r="A3" s="7" t="s">
        <v>143</v>
      </c>
      <c r="B3" s="7" t="s">
        <v>108</v>
      </c>
      <c r="C3" s="7" t="s">
        <v>109</v>
      </c>
      <c r="D3" s="7" t="s">
        <v>110</v>
      </c>
    </row>
    <row r="4" customFormat="false" ht="12.75" hidden="false" customHeight="true" outlineLevel="0" collapsed="false">
      <c r="A4" s="74" t="s">
        <v>144</v>
      </c>
      <c r="B4" s="8" t="s">
        <v>135</v>
      </c>
      <c r="C4" s="12" t="s">
        <v>69</v>
      </c>
      <c r="D4" s="13" t="s">
        <v>69</v>
      </c>
      <c r="F4" s="41"/>
    </row>
    <row r="5" customFormat="false" ht="12.75" hidden="false" customHeight="true" outlineLevel="0" collapsed="false">
      <c r="A5" s="74"/>
      <c r="B5" s="8" t="s">
        <v>114</v>
      </c>
      <c r="C5" s="12" t="n">
        <v>425969000</v>
      </c>
      <c r="D5" s="13" t="n">
        <v>6.4</v>
      </c>
      <c r="F5" s="41"/>
    </row>
    <row r="6" customFormat="false" ht="12.75" hidden="false" customHeight="true" outlineLevel="0" collapsed="false">
      <c r="A6" s="74"/>
      <c r="B6" s="8" t="s">
        <v>116</v>
      </c>
      <c r="C6" s="12" t="s">
        <v>69</v>
      </c>
      <c r="D6" s="13" t="s">
        <v>69</v>
      </c>
      <c r="F6" s="41"/>
    </row>
    <row r="7" customFormat="false" ht="12.75" hidden="false" customHeight="true" outlineLevel="0" collapsed="false">
      <c r="A7" s="74"/>
      <c r="B7" s="8" t="s">
        <v>120</v>
      </c>
      <c r="C7" s="12" t="n">
        <v>208834000</v>
      </c>
      <c r="D7" s="13" t="n">
        <v>3.1</v>
      </c>
      <c r="F7" s="41"/>
    </row>
    <row r="8" customFormat="false" ht="12.75" hidden="false" customHeight="true" outlineLevel="0" collapsed="false">
      <c r="A8" s="74"/>
      <c r="B8" s="8" t="s">
        <v>115</v>
      </c>
      <c r="C8" s="12" t="n">
        <v>188946000</v>
      </c>
      <c r="D8" s="13" t="n">
        <v>2.8</v>
      </c>
      <c r="F8" s="41"/>
    </row>
    <row r="9" customFormat="false" ht="12.75" hidden="false" customHeight="true" outlineLevel="0" collapsed="false">
      <c r="A9" s="74"/>
      <c r="B9" s="8" t="s">
        <v>117</v>
      </c>
      <c r="C9" s="12" t="s">
        <v>69</v>
      </c>
      <c r="D9" s="13" t="s">
        <v>69</v>
      </c>
      <c r="F9" s="41"/>
    </row>
    <row r="10" customFormat="false" ht="12.75" hidden="false" customHeight="true" outlineLevel="0" collapsed="false">
      <c r="A10" s="74"/>
      <c r="B10" s="8" t="s">
        <v>121</v>
      </c>
      <c r="C10" s="12" t="s">
        <v>69</v>
      </c>
      <c r="D10" s="13" t="s">
        <v>69</v>
      </c>
      <c r="F10" s="41"/>
    </row>
    <row r="11" customFormat="false" ht="12.75" hidden="false" customHeight="true" outlineLevel="0" collapsed="false">
      <c r="A11" s="74"/>
      <c r="B11" s="8" t="s">
        <v>136</v>
      </c>
      <c r="C11" s="12" t="n">
        <v>146404000</v>
      </c>
      <c r="D11" s="13" t="n">
        <v>2.2</v>
      </c>
      <c r="F11" s="41"/>
    </row>
    <row r="12" customFormat="false" ht="12.75" hidden="false" customHeight="true" outlineLevel="0" collapsed="false">
      <c r="A12" s="74"/>
      <c r="B12" s="8" t="s">
        <v>113</v>
      </c>
      <c r="C12" s="12" t="n">
        <v>142951000</v>
      </c>
      <c r="D12" s="13" t="n">
        <v>2.1</v>
      </c>
      <c r="F12" s="41"/>
    </row>
    <row r="13" customFormat="false" ht="12.75" hidden="false" customHeight="true" outlineLevel="0" collapsed="false">
      <c r="A13" s="74"/>
      <c r="B13" s="8" t="s">
        <v>137</v>
      </c>
      <c r="C13" s="12" t="n">
        <v>128849000</v>
      </c>
      <c r="D13" s="13" t="n">
        <v>1.9</v>
      </c>
      <c r="F13" s="41"/>
    </row>
    <row r="14" customFormat="false" ht="12.75" hidden="false" customHeight="true" outlineLevel="0" collapsed="false">
      <c r="A14" s="74"/>
      <c r="B14" s="20" t="s">
        <v>131</v>
      </c>
      <c r="C14" s="21" t="n">
        <v>6707765000</v>
      </c>
      <c r="D14" s="23" t="n">
        <v>100</v>
      </c>
      <c r="F14" s="41"/>
    </row>
    <row r="15" customFormat="false" ht="12.75" hidden="false" customHeight="true" outlineLevel="0" collapsed="false">
      <c r="A15" s="74" t="s">
        <v>145</v>
      </c>
      <c r="B15" s="8" t="s">
        <v>112</v>
      </c>
      <c r="C15" s="12" t="n">
        <v>1101617000</v>
      </c>
      <c r="D15" s="13" t="n">
        <v>47.5</v>
      </c>
      <c r="F15" s="41"/>
    </row>
    <row r="16" customFormat="false" ht="12.75" hidden="false" customHeight="true" outlineLevel="0" collapsed="false">
      <c r="A16" s="74"/>
      <c r="B16" s="8" t="s">
        <v>118</v>
      </c>
      <c r="C16" s="12" t="s">
        <v>69</v>
      </c>
      <c r="D16" s="13" t="s">
        <v>69</v>
      </c>
      <c r="F16" s="41"/>
    </row>
    <row r="17" customFormat="false" ht="12.75" hidden="false" customHeight="true" outlineLevel="0" collapsed="false">
      <c r="A17" s="74"/>
      <c r="B17" s="8" t="s">
        <v>124</v>
      </c>
      <c r="C17" s="12" t="n">
        <v>85481000</v>
      </c>
      <c r="D17" s="13" t="n">
        <v>3.7</v>
      </c>
      <c r="F17" s="41"/>
    </row>
    <row r="18" customFormat="false" ht="12.75" hidden="false" customHeight="true" outlineLevel="0" collapsed="false">
      <c r="A18" s="74"/>
      <c r="B18" s="8" t="s">
        <v>115</v>
      </c>
      <c r="C18" s="12" t="n">
        <v>51703000</v>
      </c>
      <c r="D18" s="13" t="n">
        <v>2.2</v>
      </c>
      <c r="F18" s="41"/>
    </row>
    <row r="19" customFormat="false" ht="12.75" hidden="false" customHeight="true" outlineLevel="0" collapsed="false">
      <c r="A19" s="74"/>
      <c r="B19" s="8" t="s">
        <v>138</v>
      </c>
      <c r="C19" s="12" t="n">
        <v>46728000</v>
      </c>
      <c r="D19" s="13" t="n">
        <v>2</v>
      </c>
      <c r="F19" s="41"/>
    </row>
    <row r="20" customFormat="false" ht="12.75" hidden="false" customHeight="true" outlineLevel="0" collapsed="false">
      <c r="A20" s="74"/>
      <c r="B20" s="8" t="s">
        <v>126</v>
      </c>
      <c r="C20" s="12" t="n">
        <v>40846000</v>
      </c>
      <c r="D20" s="13" t="n">
        <v>1.8</v>
      </c>
      <c r="F20" s="41"/>
    </row>
    <row r="21" customFormat="false" ht="12.75" hidden="false" customHeight="true" outlineLevel="0" collapsed="false">
      <c r="A21" s="74"/>
      <c r="B21" s="8" t="s">
        <v>119</v>
      </c>
      <c r="C21" s="12" t="n">
        <v>36991000</v>
      </c>
      <c r="D21" s="13" t="n">
        <v>1.6</v>
      </c>
      <c r="F21" s="41"/>
    </row>
    <row r="22" customFormat="false" ht="12.75" hidden="false" customHeight="true" outlineLevel="0" collapsed="false">
      <c r="A22" s="74"/>
      <c r="B22" s="8" t="s">
        <v>123</v>
      </c>
      <c r="C22" s="12" t="n">
        <v>33651000</v>
      </c>
      <c r="D22" s="13" t="n">
        <v>1.5</v>
      </c>
      <c r="F22" s="41"/>
    </row>
    <row r="23" customFormat="false" ht="12.75" hidden="false" customHeight="true" outlineLevel="0" collapsed="false">
      <c r="A23" s="74"/>
      <c r="B23" s="8" t="s">
        <v>146</v>
      </c>
      <c r="C23" s="12" t="s">
        <v>69</v>
      </c>
      <c r="D23" s="13" t="s">
        <v>69</v>
      </c>
      <c r="F23" s="41"/>
    </row>
    <row r="24" customFormat="false" ht="12.75" hidden="false" customHeight="true" outlineLevel="0" collapsed="false">
      <c r="A24" s="74"/>
      <c r="B24" s="8" t="s">
        <v>147</v>
      </c>
      <c r="C24" s="12" t="n">
        <v>26906000</v>
      </c>
      <c r="D24" s="13" t="n">
        <v>1.2</v>
      </c>
      <c r="F24" s="41"/>
    </row>
    <row r="25" customFormat="false" ht="12.75" hidden="false" customHeight="true" outlineLevel="0" collapsed="false">
      <c r="A25" s="74"/>
      <c r="B25" s="20" t="s">
        <v>131</v>
      </c>
      <c r="C25" s="21" t="n">
        <v>2318814000</v>
      </c>
      <c r="D25" s="23" t="n">
        <v>100</v>
      </c>
      <c r="F25" s="41"/>
    </row>
    <row r="26" customFormat="false" ht="12.75" hidden="false" customHeight="true" outlineLevel="0" collapsed="false">
      <c r="A26" s="74" t="s">
        <v>148</v>
      </c>
      <c r="B26" s="8" t="s">
        <v>111</v>
      </c>
      <c r="C26" s="35" t="n">
        <v>310657000</v>
      </c>
      <c r="D26" s="48" t="n">
        <v>23.7</v>
      </c>
      <c r="F26" s="41"/>
    </row>
    <row r="27" customFormat="false" ht="12.75" hidden="false" customHeight="true" outlineLevel="0" collapsed="false">
      <c r="A27" s="74"/>
      <c r="B27" s="8" t="s">
        <v>115</v>
      </c>
      <c r="C27" s="12" t="s">
        <v>69</v>
      </c>
      <c r="D27" s="12" t="s">
        <v>69</v>
      </c>
      <c r="F27" s="41"/>
    </row>
    <row r="28" customFormat="false" ht="12.75" hidden="false" customHeight="true" outlineLevel="0" collapsed="false">
      <c r="A28" s="74"/>
      <c r="B28" s="8" t="s">
        <v>114</v>
      </c>
      <c r="C28" s="12" t="s">
        <v>69</v>
      </c>
      <c r="D28" s="12" t="s">
        <v>69</v>
      </c>
      <c r="F28" s="41"/>
    </row>
    <row r="29" customFormat="false" ht="12.75" hidden="false" customHeight="true" outlineLevel="0" collapsed="false">
      <c r="A29" s="74"/>
      <c r="B29" s="8" t="s">
        <v>149</v>
      </c>
      <c r="C29" s="35" t="n">
        <v>65678000</v>
      </c>
      <c r="D29" s="48" t="n">
        <v>5</v>
      </c>
      <c r="F29" s="41"/>
    </row>
    <row r="30" customFormat="false" ht="12.75" hidden="false" customHeight="true" outlineLevel="0" collapsed="false">
      <c r="A30" s="74"/>
      <c r="B30" s="8" t="s">
        <v>150</v>
      </c>
      <c r="C30" s="35" t="n">
        <v>58996000</v>
      </c>
      <c r="D30" s="48" t="n">
        <v>4.5</v>
      </c>
      <c r="F30" s="41"/>
    </row>
    <row r="31" customFormat="false" ht="12.75" hidden="false" customHeight="true" outlineLevel="0" collapsed="false">
      <c r="A31" s="74"/>
      <c r="B31" s="8" t="s">
        <v>151</v>
      </c>
      <c r="C31" s="35" t="n">
        <v>57137000</v>
      </c>
      <c r="D31" s="48" t="n">
        <v>4.4</v>
      </c>
      <c r="F31" s="41"/>
    </row>
    <row r="32" customFormat="false" ht="12.75" hidden="false" customHeight="true" outlineLevel="0" collapsed="false">
      <c r="A32" s="74"/>
      <c r="B32" s="8" t="s">
        <v>119</v>
      </c>
      <c r="C32" s="35" t="n">
        <v>51922000</v>
      </c>
      <c r="D32" s="48" t="n">
        <v>4</v>
      </c>
      <c r="F32" s="41"/>
    </row>
    <row r="33" customFormat="false" ht="12.75" hidden="false" customHeight="true" outlineLevel="0" collapsed="false">
      <c r="A33" s="74"/>
      <c r="B33" s="8" t="s">
        <v>122</v>
      </c>
      <c r="C33" s="12" t="s">
        <v>69</v>
      </c>
      <c r="D33" s="12" t="s">
        <v>69</v>
      </c>
      <c r="F33" s="41"/>
    </row>
    <row r="34" customFormat="false" ht="12.75" hidden="false" customHeight="true" outlineLevel="0" collapsed="false">
      <c r="A34" s="74"/>
      <c r="B34" s="8" t="s">
        <v>129</v>
      </c>
      <c r="C34" s="12" t="s">
        <v>69</v>
      </c>
      <c r="D34" s="12" t="s">
        <v>69</v>
      </c>
      <c r="F34" s="41"/>
    </row>
    <row r="35" customFormat="false" ht="12.75" hidden="false" customHeight="true" outlineLevel="0" collapsed="false">
      <c r="A35" s="74"/>
      <c r="B35" s="8" t="s">
        <v>152</v>
      </c>
      <c r="C35" s="35" t="n">
        <v>31190000</v>
      </c>
      <c r="D35" s="48" t="n">
        <v>2.4</v>
      </c>
      <c r="F35" s="41"/>
    </row>
    <row r="36" customFormat="false" ht="12.75" hidden="false" customHeight="true" outlineLevel="0" collapsed="false">
      <c r="A36" s="74"/>
      <c r="B36" s="20" t="s">
        <v>131</v>
      </c>
      <c r="C36" s="37" t="n">
        <v>1313369000</v>
      </c>
      <c r="D36" s="51" t="n">
        <v>100</v>
      </c>
      <c r="F36" s="41"/>
    </row>
    <row r="37" customFormat="false" ht="12.75" hidden="false" customHeight="true" outlineLevel="0" collapsed="false">
      <c r="A37" s="74" t="s">
        <v>153</v>
      </c>
      <c r="B37" s="8" t="s">
        <v>112</v>
      </c>
      <c r="C37" s="12" t="s">
        <v>69</v>
      </c>
      <c r="D37" s="13" t="s">
        <v>69</v>
      </c>
      <c r="F37" s="41"/>
    </row>
    <row r="38" customFormat="false" ht="12.75" hidden="false" customHeight="true" outlineLevel="0" collapsed="false">
      <c r="A38" s="74"/>
      <c r="B38" s="8" t="s">
        <v>114</v>
      </c>
      <c r="C38" s="12" t="n">
        <v>155815000</v>
      </c>
      <c r="D38" s="13" t="n">
        <v>12.5</v>
      </c>
      <c r="F38" s="41"/>
    </row>
    <row r="39" customFormat="false" ht="12.75" hidden="false" customHeight="true" outlineLevel="0" collapsed="false">
      <c r="A39" s="74"/>
      <c r="B39" s="8" t="s">
        <v>111</v>
      </c>
      <c r="C39" s="12" t="n">
        <v>142113000</v>
      </c>
      <c r="D39" s="13" t="n">
        <v>11.4</v>
      </c>
      <c r="F39" s="41"/>
    </row>
    <row r="40" customFormat="false" ht="12.75" hidden="false" customHeight="true" outlineLevel="0" collapsed="false">
      <c r="A40" s="74"/>
      <c r="B40" s="8" t="s">
        <v>118</v>
      </c>
      <c r="C40" s="12" t="s">
        <v>69</v>
      </c>
      <c r="D40" s="13" t="s">
        <v>69</v>
      </c>
      <c r="F40" s="41"/>
    </row>
    <row r="41" customFormat="false" ht="12.75" hidden="false" customHeight="true" outlineLevel="0" collapsed="false">
      <c r="A41" s="74"/>
      <c r="B41" s="8" t="s">
        <v>137</v>
      </c>
      <c r="C41" s="12" t="n">
        <v>52270000</v>
      </c>
      <c r="D41" s="13" t="n">
        <v>4.2</v>
      </c>
      <c r="F41" s="41"/>
    </row>
    <row r="42" customFormat="false" ht="12.75" hidden="false" customHeight="true" outlineLevel="0" collapsed="false">
      <c r="A42" s="74"/>
      <c r="B42" s="8" t="s">
        <v>126</v>
      </c>
      <c r="C42" s="12" t="n">
        <v>46835000</v>
      </c>
      <c r="D42" s="13" t="n">
        <v>3.8</v>
      </c>
      <c r="F42" s="41"/>
    </row>
    <row r="43" customFormat="false" ht="12.75" hidden="false" customHeight="true" outlineLevel="0" collapsed="false">
      <c r="A43" s="74"/>
      <c r="B43" s="8" t="s">
        <v>127</v>
      </c>
      <c r="C43" s="12" t="s">
        <v>69</v>
      </c>
      <c r="D43" s="13" t="s">
        <v>69</v>
      </c>
      <c r="F43" s="41"/>
    </row>
    <row r="44" customFormat="false" ht="12.75" hidden="false" customHeight="true" outlineLevel="0" collapsed="false">
      <c r="A44" s="74"/>
      <c r="B44" s="8" t="s">
        <v>154</v>
      </c>
      <c r="C44" s="12" t="s">
        <v>69</v>
      </c>
      <c r="D44" s="13" t="s">
        <v>69</v>
      </c>
      <c r="F44" s="41"/>
    </row>
    <row r="45" customFormat="false" ht="12.75" hidden="false" customHeight="true" outlineLevel="0" collapsed="false">
      <c r="A45" s="74"/>
      <c r="B45" s="8" t="s">
        <v>155</v>
      </c>
      <c r="C45" s="12" t="s">
        <v>69</v>
      </c>
      <c r="D45" s="13" t="s">
        <v>69</v>
      </c>
      <c r="F45" s="41"/>
    </row>
    <row r="46" customFormat="false" ht="12.75" hidden="false" customHeight="true" outlineLevel="0" collapsed="false">
      <c r="A46" s="74"/>
      <c r="B46" s="8" t="s">
        <v>136</v>
      </c>
      <c r="C46" s="12" t="n">
        <v>29347000</v>
      </c>
      <c r="D46" s="13" t="n">
        <v>2.4</v>
      </c>
      <c r="F46" s="41"/>
    </row>
    <row r="47" customFormat="false" ht="12.75" hidden="false" customHeight="true" outlineLevel="0" collapsed="false">
      <c r="A47" s="74"/>
      <c r="B47" s="20" t="s">
        <v>131</v>
      </c>
      <c r="C47" s="21" t="n">
        <v>1246766000</v>
      </c>
      <c r="D47" s="23" t="n">
        <v>100</v>
      </c>
      <c r="F47" s="41"/>
    </row>
    <row r="48" customFormat="false" ht="12.75" hidden="false" customHeight="true" outlineLevel="0" collapsed="false">
      <c r="A48" s="6" t="s">
        <v>156</v>
      </c>
      <c r="B48" s="8" t="s">
        <v>157</v>
      </c>
      <c r="C48" s="12" t="s">
        <v>69</v>
      </c>
      <c r="D48" s="75" t="s">
        <v>69</v>
      </c>
    </row>
    <row r="49" customFormat="false" ht="12.75" hidden="false" customHeight="true" outlineLevel="0" collapsed="false">
      <c r="A49" s="6"/>
      <c r="B49" s="8" t="s">
        <v>112</v>
      </c>
      <c r="C49" s="12" t="n">
        <v>13433000</v>
      </c>
      <c r="D49" s="75" t="n">
        <v>12.8</v>
      </c>
    </row>
    <row r="50" customFormat="false" ht="12.75" hidden="false" customHeight="true" outlineLevel="0" collapsed="false">
      <c r="A50" s="6"/>
      <c r="B50" s="8" t="s">
        <v>149</v>
      </c>
      <c r="C50" s="12" t="n">
        <v>12795000</v>
      </c>
      <c r="D50" s="75" t="n">
        <v>12.2</v>
      </c>
    </row>
    <row r="51" customFormat="false" ht="12.75" hidden="false" customHeight="true" outlineLevel="0" collapsed="false">
      <c r="A51" s="6"/>
      <c r="B51" s="8" t="s">
        <v>124</v>
      </c>
      <c r="C51" s="12" t="n">
        <v>11966000</v>
      </c>
      <c r="D51" s="75" t="n">
        <v>11.4</v>
      </c>
    </row>
    <row r="52" customFormat="false" ht="12.75" hidden="false" customHeight="true" outlineLevel="0" collapsed="false">
      <c r="A52" s="6"/>
      <c r="B52" s="8" t="s">
        <v>115</v>
      </c>
      <c r="C52" s="12" t="s">
        <v>69</v>
      </c>
      <c r="D52" s="75" t="s">
        <v>69</v>
      </c>
    </row>
    <row r="53" customFormat="false" ht="12.75" hidden="false" customHeight="true" outlineLevel="0" collapsed="false">
      <c r="A53" s="6"/>
      <c r="B53" s="8" t="s">
        <v>136</v>
      </c>
      <c r="C53" s="12" t="s">
        <v>69</v>
      </c>
      <c r="D53" s="75" t="s">
        <v>69</v>
      </c>
    </row>
    <row r="54" customFormat="false" ht="12.75" hidden="false" customHeight="true" outlineLevel="0" collapsed="false">
      <c r="A54" s="6"/>
      <c r="B54" s="8" t="s">
        <v>113</v>
      </c>
      <c r="C54" s="12" t="n">
        <v>4806000</v>
      </c>
      <c r="D54" s="75" t="n">
        <v>4.6</v>
      </c>
    </row>
    <row r="55" customFormat="false" ht="12.75" hidden="false" customHeight="true" outlineLevel="0" collapsed="false">
      <c r="A55" s="6"/>
      <c r="B55" s="8" t="s">
        <v>158</v>
      </c>
      <c r="C55" s="12" t="s">
        <v>69</v>
      </c>
      <c r="D55" s="75" t="s">
        <v>69</v>
      </c>
    </row>
    <row r="56" customFormat="false" ht="12.75" hidden="false" customHeight="true" outlineLevel="0" collapsed="false">
      <c r="A56" s="6"/>
      <c r="B56" s="8" t="s">
        <v>151</v>
      </c>
      <c r="C56" s="12" t="n">
        <v>4014000</v>
      </c>
      <c r="D56" s="75" t="n">
        <v>3.8</v>
      </c>
    </row>
    <row r="57" customFormat="false" ht="12.75" hidden="false" customHeight="true" outlineLevel="0" collapsed="false">
      <c r="A57" s="6"/>
      <c r="B57" s="8" t="s">
        <v>159</v>
      </c>
      <c r="C57" s="12" t="n">
        <v>3077000</v>
      </c>
      <c r="D57" s="75" t="n">
        <v>2.9</v>
      </c>
    </row>
    <row r="58" customFormat="false" ht="12.75" hidden="false" customHeight="true" outlineLevel="0" collapsed="false">
      <c r="A58" s="6"/>
      <c r="B58" s="76" t="s">
        <v>131</v>
      </c>
      <c r="C58" s="21" t="n">
        <v>104661000</v>
      </c>
      <c r="D58" s="23" t="n">
        <v>100</v>
      </c>
    </row>
    <row r="59" customFormat="false" ht="12.75" hidden="false" customHeight="true" outlineLevel="0" collapsed="false">
      <c r="A59" s="6" t="s">
        <v>160</v>
      </c>
      <c r="B59" s="8" t="s">
        <v>161</v>
      </c>
      <c r="C59" s="12" t="s">
        <v>69</v>
      </c>
      <c r="D59" s="75" t="s">
        <v>69</v>
      </c>
    </row>
    <row r="60" customFormat="false" ht="12.75" hidden="false" customHeight="true" outlineLevel="0" collapsed="false">
      <c r="A60" s="6"/>
      <c r="B60" s="8" t="s">
        <v>124</v>
      </c>
      <c r="C60" s="12" t="s">
        <v>69</v>
      </c>
      <c r="D60" s="75" t="s">
        <v>69</v>
      </c>
    </row>
    <row r="61" customFormat="false" ht="12.75" hidden="false" customHeight="true" outlineLevel="0" collapsed="false">
      <c r="A61" s="6"/>
      <c r="B61" s="8" t="s">
        <v>162</v>
      </c>
      <c r="C61" s="12" t="s">
        <v>69</v>
      </c>
      <c r="D61" s="75" t="s">
        <v>69</v>
      </c>
    </row>
    <row r="62" customFormat="false" ht="12.75" hidden="false" customHeight="true" outlineLevel="0" collapsed="false">
      <c r="A62" s="6"/>
      <c r="B62" s="8" t="s">
        <v>163</v>
      </c>
      <c r="C62" s="12" t="s">
        <v>69</v>
      </c>
      <c r="D62" s="75" t="s">
        <v>69</v>
      </c>
    </row>
    <row r="63" customFormat="false" ht="12.75" hidden="false" customHeight="true" outlineLevel="0" collapsed="false">
      <c r="A63" s="6"/>
      <c r="B63" s="8" t="s">
        <v>164</v>
      </c>
      <c r="C63" s="12" t="s">
        <v>69</v>
      </c>
      <c r="D63" s="75" t="s">
        <v>69</v>
      </c>
    </row>
    <row r="64" customFormat="false" ht="12.75" hidden="false" customHeight="true" outlineLevel="0" collapsed="false">
      <c r="A64" s="6"/>
      <c r="B64" s="8" t="s">
        <v>165</v>
      </c>
      <c r="C64" s="12" t="n">
        <v>1812000</v>
      </c>
      <c r="D64" s="75" t="n">
        <v>3.8</v>
      </c>
    </row>
    <row r="65" customFormat="false" ht="12.75" hidden="false" customHeight="true" outlineLevel="0" collapsed="false">
      <c r="A65" s="6"/>
      <c r="B65" s="8" t="s">
        <v>166</v>
      </c>
      <c r="C65" s="12" t="s">
        <v>69</v>
      </c>
      <c r="D65" s="75" t="s">
        <v>69</v>
      </c>
    </row>
    <row r="66" customFormat="false" ht="12.75" hidden="false" customHeight="true" outlineLevel="0" collapsed="false">
      <c r="A66" s="6"/>
      <c r="B66" s="8" t="s">
        <v>167</v>
      </c>
      <c r="C66" s="12" t="n">
        <v>1698000</v>
      </c>
      <c r="D66" s="75" t="n">
        <v>3.5</v>
      </c>
    </row>
    <row r="67" customFormat="false" ht="12.75" hidden="false" customHeight="true" outlineLevel="0" collapsed="false">
      <c r="A67" s="6"/>
      <c r="B67" s="8" t="s">
        <v>168</v>
      </c>
      <c r="C67" s="12" t="s">
        <v>69</v>
      </c>
      <c r="D67" s="75" t="s">
        <v>69</v>
      </c>
    </row>
    <row r="68" customFormat="false" ht="12.75" hidden="false" customHeight="true" outlineLevel="0" collapsed="false">
      <c r="A68" s="6"/>
      <c r="B68" s="8" t="s">
        <v>119</v>
      </c>
      <c r="C68" s="12" t="s">
        <v>69</v>
      </c>
      <c r="D68" s="75" t="s">
        <v>69</v>
      </c>
    </row>
    <row r="69" customFormat="false" ht="12.75" hidden="false" customHeight="true" outlineLevel="0" collapsed="false">
      <c r="A69" s="6"/>
      <c r="B69" s="76" t="s">
        <v>131</v>
      </c>
      <c r="C69" s="21" t="n">
        <v>48202000</v>
      </c>
      <c r="D69" s="77" t="n">
        <v>100</v>
      </c>
    </row>
    <row r="70" customFormat="false" ht="12.75" hidden="false" customHeight="true" outlineLevel="0" collapsed="false">
      <c r="A70" s="11" t="s">
        <v>71</v>
      </c>
      <c r="B70" s="78"/>
    </row>
    <row r="71" customFormat="false" ht="12.75" hidden="false" customHeight="true" outlineLevel="0" collapsed="false">
      <c r="A71" s="24" t="s">
        <v>169</v>
      </c>
      <c r="B71" s="78"/>
    </row>
    <row r="72" customFormat="false" ht="12.75" hidden="false" customHeight="true" outlineLevel="0" collapsed="false">
      <c r="A72" s="24" t="s">
        <v>141</v>
      </c>
      <c r="B72" s="78"/>
    </row>
    <row r="73" customFormat="false" ht="12.75" hidden="false" customHeight="true" outlineLevel="0" collapsed="false">
      <c r="A73" s="4" t="s">
        <v>91</v>
      </c>
      <c r="B73" s="78"/>
    </row>
  </sheetData>
  <mergeCells count="6">
    <mergeCell ref="A4:A14"/>
    <mergeCell ref="A15:A25"/>
    <mergeCell ref="A26:A36"/>
    <mergeCell ref="A37:A47"/>
    <mergeCell ref="A48:A58"/>
    <mergeCell ref="A59:A69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LibreOffice/24.8.5.2$Windows_X86_64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2025-11-20T17:45:00Z</dcterms:created>
  <dc:creator/>
  <dc:description/>
  <dc:language>fr-FR</dc:language>
  <cp:lastModifiedBy/>
  <cp:revision>1</cp:revision>
  <dc:subject>Insee Analyses Provence-Alpes-Côte d’Azur n°150 </dc:subject>
  <dc:title>7 % des PME régionales sont exportatrices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