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irginie.dangelo\Desktop\"/>
    </mc:Choice>
  </mc:AlternateContent>
  <xr:revisionPtr revIDLastSave="0" documentId="13_ncr:1_{60B88EBA-0588-4077-B702-E132FAD41506}" xr6:coauthVersionLast="47" xr6:coauthVersionMax="47" xr10:uidLastSave="{00000000-0000-0000-0000-000000000000}"/>
  <bookViews>
    <workbookView xWindow="-120" yWindow="-120" windowWidth="25440" windowHeight="15390" xr2:uid="{52B33265-B04F-495A-827A-B83373F84FA0}"/>
  </bookViews>
  <sheets>
    <sheet name="SOMMAIRE" sheetId="13" r:id="rId1"/>
    <sheet name="A LIRE" sheetId="5" r:id="rId2"/>
    <sheet name="Illustration1" sheetId="17" r:id="rId3"/>
    <sheet name="Illustration1_comp" sheetId="53" r:id="rId4"/>
    <sheet name="Illustration2" sheetId="43" r:id="rId5"/>
    <sheet name="Illustration2_comp" sheetId="48" r:id="rId6"/>
    <sheet name="Illustration3" sheetId="52" r:id="rId7"/>
    <sheet name="Illustration4" sheetId="19" r:id="rId8"/>
    <sheet name="Illustration5" sheetId="55" r:id="rId9"/>
    <sheet name="Illustration6" sheetId="44" r:id="rId10"/>
    <sheet name="Illustration6_comp1" sheetId="49" r:id="rId11"/>
    <sheet name="Illustration6_comp2" sheetId="36" r:id="rId12"/>
    <sheet name="Illustration6_comp3" sheetId="51" r:id="rId13"/>
    <sheet name="Illustration7" sheetId="45" r:id="rId14"/>
    <sheet name="Illustration8" sheetId="47" r:id="rId15"/>
    <sheet name="Illustration8_comp1" sheetId="46" r:id="rId16"/>
    <sheet name="Illustration8_comp2" sheetId="54" r:id="rId17"/>
    <sheet name="Illustration_9" sheetId="50" r:id="rId18"/>
    <sheet name="Publics_spécifiques" sheetId="39" r:id="rId19"/>
    <sheet name="Âge" sheetId="15" state="hidden" r:id="rId20"/>
    <sheet name="Alpes-de-Haute-Provence" sheetId="7" r:id="rId21"/>
    <sheet name="Hautes-Alpes" sheetId="8" r:id="rId22"/>
    <sheet name="Alpes-Maritimes" sheetId="9" r:id="rId23"/>
    <sheet name="Bouches-du-Rhône" sheetId="10" r:id="rId24"/>
    <sheet name="Var" sheetId="11" r:id="rId25"/>
    <sheet name="Vaucluse" sheetId="12" r:id="rId26"/>
  </sheets>
  <externalReferences>
    <externalReference r:id="rId27"/>
    <externalReference r:id="rId28"/>
    <externalReference r:id="rId29"/>
  </externalReferences>
  <definedNames>
    <definedName name="_xlnm.Print_Area" localSheetId="1">'A LIRE'!$A$1:$A$11</definedName>
    <definedName name="_xlnm.Print_Area" localSheetId="20">'Alpes-de-Haute-Provence'!$A$1:$M$102</definedName>
    <definedName name="_xlnm.Print_Area" localSheetId="22">'Alpes-Maritimes'!$A$1:$M$102</definedName>
    <definedName name="_xlnm.Print_Area" localSheetId="23">'Bouches-du-Rhône'!$A$1:$M$102</definedName>
    <definedName name="_xlnm.Print_Area" localSheetId="21">'Hautes-Alpes'!$A$1:$M$102</definedName>
    <definedName name="_xlnm.Print_Area" localSheetId="17">Illustration_9!$A$1:$E$35</definedName>
    <definedName name="_xlnm.Print_Area" localSheetId="2">Illustration1!$A$1:$F$16</definedName>
    <definedName name="_xlnm.Print_Area" localSheetId="4">Illustration2!$A$1:$M$34</definedName>
    <definedName name="_xlnm.Print_Area" localSheetId="5">Illustration2_comp!$A$1:$M$10</definedName>
    <definedName name="_xlnm.Print_Area" localSheetId="6">Illustration3!$A$1:$F$16</definedName>
    <definedName name="_xlnm.Print_Area" localSheetId="7">Illustration4!$A$1:$E$14</definedName>
    <definedName name="_xlnm.Print_Area" localSheetId="9">Illustration6!$A$1:$C$26</definedName>
    <definedName name="_xlnm.Print_Area" localSheetId="10">Illustration6_comp1!$A$1:$J$30</definedName>
    <definedName name="_xlnm.Print_Area" localSheetId="11">Illustration6_comp2!$A$1:$D$15</definedName>
    <definedName name="_xlnm.Print_Area" localSheetId="12">Illustration6_comp3!$A$1:$G$47</definedName>
    <definedName name="_xlnm.Print_Area" localSheetId="13">Illustration7!$A$1:$B$27</definedName>
    <definedName name="_xlnm.Print_Area" localSheetId="14">Illustration8!$A$1:$H$20</definedName>
    <definedName name="_xlnm.Print_Area" localSheetId="15">Illustration8_comp1!$A$1:$C$22</definedName>
    <definedName name="_xlnm.Print_Area" localSheetId="18">Publics_spécifiques!$A$1:$D$49</definedName>
    <definedName name="_xlnm.Print_Area" localSheetId="0">SOMMAIRE!$A$1:$L$27</definedName>
    <definedName name="_xlnm.Print_Area" localSheetId="24">Var!$A$1:$M$102</definedName>
    <definedName name="_xlnm.Print_Area" localSheetId="25">Vaucluse!$A$1:$M$102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46" l="1"/>
  <c r="B18" i="46"/>
  <c r="B17" i="46"/>
  <c r="B16" i="46"/>
  <c r="B15" i="46"/>
  <c r="B14" i="46"/>
  <c r="B13" i="46"/>
  <c r="B12" i="46"/>
  <c r="E11" i="15" l="1"/>
  <c r="E10" i="15"/>
  <c r="E9" i="15"/>
  <c r="E8" i="15"/>
  <c r="E7" i="15"/>
  <c r="E6" i="15"/>
  <c r="D11" i="15"/>
  <c r="D10" i="15"/>
  <c r="D9" i="15"/>
  <c r="D8" i="15"/>
  <c r="D7" i="15"/>
  <c r="D6" i="15"/>
  <c r="E12" i="15" l="1"/>
  <c r="D12" i="15"/>
</calcChain>
</file>

<file path=xl/sharedStrings.xml><?xml version="1.0" encoding="utf-8"?>
<sst xmlns="http://schemas.openxmlformats.org/spreadsheetml/2006/main" count="984" uniqueCount="319">
  <si>
    <t>Alpes-de-Haute-Provence</t>
  </si>
  <si>
    <t>18-24 ans</t>
  </si>
  <si>
    <t>25-44 ans</t>
  </si>
  <si>
    <t>3-17 ans</t>
  </si>
  <si>
    <t>45-59 ans</t>
  </si>
  <si>
    <t>60 ans et +</t>
  </si>
  <si>
    <t>Moins de 3 ans</t>
  </si>
  <si>
    <t>Total</t>
  </si>
  <si>
    <t>Homme seul</t>
  </si>
  <si>
    <t>Femme seule</t>
  </si>
  <si>
    <t>Adulte avec enfant(s)</t>
  </si>
  <si>
    <t>Adulte sans enfant</t>
  </si>
  <si>
    <t>Mineur non accompagné</t>
  </si>
  <si>
    <t>Provence-Alpes-Côte d'Azur</t>
  </si>
  <si>
    <t>%</t>
  </si>
  <si>
    <t>Effectifs</t>
  </si>
  <si>
    <t>Femmes</t>
  </si>
  <si>
    <t>Hommes</t>
  </si>
  <si>
    <t>Absence de ressources</t>
  </si>
  <si>
    <t>Arrivée en France</t>
  </si>
  <si>
    <t>Départ du département initial</t>
  </si>
  <si>
    <t>Dort dans la rue</t>
  </si>
  <si>
    <t>Expulsion locative</t>
  </si>
  <si>
    <t>Expulsion SQUAT</t>
  </si>
  <si>
    <t>Fin d'hébergement chez des tiers</t>
  </si>
  <si>
    <t>Fin d'hospitalisation</t>
  </si>
  <si>
    <t>Séparation ou rupture des liens familiaux</t>
  </si>
  <si>
    <t>Sortie d'hébergement</t>
  </si>
  <si>
    <t>Sortie dispositif asile</t>
  </si>
  <si>
    <t>Violences familiales-conjugales</t>
  </si>
  <si>
    <t>Hommes seuls</t>
  </si>
  <si>
    <t>Femmes seules</t>
  </si>
  <si>
    <t>Adultes avec enfant(s)</t>
  </si>
  <si>
    <t>Adultes sans enfant</t>
  </si>
  <si>
    <t>Mineurs non accompagnés</t>
  </si>
  <si>
    <t>Hautes-Alpes</t>
  </si>
  <si>
    <t>Alpes-Maritimes</t>
  </si>
  <si>
    <t>Bouches-du-Rhône</t>
  </si>
  <si>
    <t>Var</t>
  </si>
  <si>
    <t>Vaucluse</t>
  </si>
  <si>
    <t>Janvier</t>
  </si>
  <si>
    <t>Février</t>
  </si>
  <si>
    <t>Mars</t>
  </si>
  <si>
    <t>Avril</t>
  </si>
  <si>
    <t>Mai</t>
  </si>
  <si>
    <t>Juin</t>
  </si>
  <si>
    <t>Juillet</t>
  </si>
  <si>
    <t xml:space="preserve">Aout </t>
  </si>
  <si>
    <t>Septembre</t>
  </si>
  <si>
    <t>Octobre</t>
  </si>
  <si>
    <t>Novembre</t>
  </si>
  <si>
    <t>Décembre</t>
  </si>
  <si>
    <t xml:space="preserve">Typologie de sous ensemble du ménage </t>
  </si>
  <si>
    <t xml:space="preserve">Âge au moment de la demande </t>
  </si>
  <si>
    <t xml:space="preserve">1,1% de données manquantes </t>
  </si>
  <si>
    <t>Sexe</t>
  </si>
  <si>
    <t>Durée de séjour</t>
  </si>
  <si>
    <t>Nuitées réalisées</t>
  </si>
  <si>
    <t xml:space="preserve">Type d'hébergement </t>
  </si>
  <si>
    <t>A l'hotel seulement</t>
  </si>
  <si>
    <t>En structure HU et hotel</t>
  </si>
  <si>
    <t>Non hébergé</t>
  </si>
  <si>
    <t>Familles monoparentales</t>
  </si>
  <si>
    <t>Un an</t>
  </si>
  <si>
    <t>Nuitées sollicitées</t>
  </si>
  <si>
    <t xml:space="preserve">Famille monoparentale </t>
  </si>
  <si>
    <t>Nuitées non pourvues</t>
  </si>
  <si>
    <r>
      <rPr>
        <b/>
        <i/>
        <sz val="9"/>
        <color theme="1"/>
        <rFont val="Calibri"/>
        <family val="2"/>
        <scheme val="minor"/>
      </rPr>
      <t xml:space="preserve">Source </t>
    </r>
    <r>
      <rPr>
        <i/>
        <sz val="9"/>
        <color theme="1"/>
        <rFont val="Calibri"/>
        <family val="2"/>
        <scheme val="minor"/>
      </rPr>
      <t xml:space="preserve">: Dihal, Système d'information des SIAO; traitements : Dreets Provence-Alpes-Côte d'azur </t>
    </r>
  </si>
  <si>
    <t xml:space="preserve">Nuitées sollicitées </t>
  </si>
  <si>
    <t>Données complémentaires</t>
  </si>
  <si>
    <t>Contenu des onglets</t>
  </si>
  <si>
    <t>A LIRE</t>
  </si>
  <si>
    <r>
      <t xml:space="preserve">Demandes ayant abouti ou non à un hébergement en 2023, </t>
    </r>
    <r>
      <rPr>
        <b/>
        <sz val="10"/>
        <rFont val="Arial"/>
        <family val="2"/>
      </rPr>
      <t xml:space="preserve">en Provence-Alpes-Côte d’Azur </t>
    </r>
  </si>
  <si>
    <t>Le SI-SIAO</t>
  </si>
  <si>
    <t>Nuitées pourvues</t>
  </si>
  <si>
    <t>Nuitées partiellement pourvues*</t>
  </si>
  <si>
    <t>*Nuitées alternativement pourvues et non pourvues sur l'année</t>
  </si>
  <si>
    <t xml:space="preserve">Type de ménage </t>
  </si>
  <si>
    <t xml:space="preserve">Motif de demande </t>
  </si>
  <si>
    <t>*HU : hébergement d'urgence</t>
  </si>
  <si>
    <t xml:space="preserve">       de deux à trois jours</t>
  </si>
  <si>
    <t xml:space="preserve">       de quatre à dix jours</t>
  </si>
  <si>
    <t>Départ volontaire de la personne</t>
  </si>
  <si>
    <t>La personne ne s'est pas présentée</t>
  </si>
  <si>
    <t>Hôtel</t>
  </si>
  <si>
    <t>Exclusion de la structure</t>
  </si>
  <si>
    <t>Sortie vers un CHRS</t>
  </si>
  <si>
    <t>Accès à un logement parc public</t>
  </si>
  <si>
    <t>Sortie vers hébergement d'insertion</t>
  </si>
  <si>
    <t>Sortie vers un dispositif d'asile</t>
  </si>
  <si>
    <t>Fermeture structure</t>
  </si>
  <si>
    <t>La personne a trouvé une autre solution</t>
  </si>
  <si>
    <t>Retour au domicile conjugal ou personnel</t>
  </si>
  <si>
    <t>Accès à un logement</t>
  </si>
  <si>
    <t>Hébergée par des tiers</t>
  </si>
  <si>
    <t>Accès à un logement parc privé</t>
  </si>
  <si>
    <t>Logement en intermédiation locative</t>
  </si>
  <si>
    <t>Illustration1</t>
  </si>
  <si>
    <t>Illustration2</t>
  </si>
  <si>
    <t>Illustration3</t>
  </si>
  <si>
    <t>Type de ménage</t>
  </si>
  <si>
    <t>Illustration4</t>
  </si>
  <si>
    <t>Illustration5</t>
  </si>
  <si>
    <t>Illustration6</t>
  </si>
  <si>
    <t>Illustration7</t>
  </si>
  <si>
    <t>Illustration8</t>
  </si>
  <si>
    <t>Illustration9</t>
  </si>
  <si>
    <r>
      <rPr>
        <b/>
        <sz val="11"/>
        <color theme="0"/>
        <rFont val="Calibri"/>
        <family val="2"/>
        <scheme val="minor"/>
      </rPr>
      <t>Personnes ayant sollicité le 115</t>
    </r>
    <r>
      <rPr>
        <sz val="11"/>
        <color theme="0"/>
        <rFont val="Calibri"/>
        <family val="2"/>
        <scheme val="minor"/>
      </rPr>
      <t xml:space="preserve"> </t>
    </r>
    <r>
      <rPr>
        <i/>
        <sz val="11"/>
        <color theme="0"/>
        <rFont val="Calibri"/>
        <family val="2"/>
        <scheme val="minor"/>
      </rPr>
      <t xml:space="preserve">(en nombre) </t>
    </r>
  </si>
  <si>
    <r>
      <t xml:space="preserve">Personnes hébergées </t>
    </r>
    <r>
      <rPr>
        <i/>
        <sz val="11"/>
        <color theme="0"/>
        <rFont val="Calibri"/>
        <family val="2"/>
        <scheme val="minor"/>
      </rPr>
      <t>(en nombre)</t>
    </r>
  </si>
  <si>
    <t>De onze jours à moins d'un mois</t>
  </si>
  <si>
    <t>Retour Sommaire</t>
  </si>
  <si>
    <r>
      <rPr>
        <b/>
        <i/>
        <sz val="9"/>
        <color theme="1"/>
        <rFont val="Calibri"/>
        <family val="2"/>
        <scheme val="minor"/>
      </rPr>
      <t xml:space="preserve">Source </t>
    </r>
    <r>
      <rPr>
        <i/>
        <sz val="9"/>
        <color theme="1"/>
        <rFont val="Calibri"/>
        <family val="2"/>
        <scheme val="minor"/>
      </rPr>
      <t xml:space="preserve">: Dihal, Système d'information des SIAO - </t>
    </r>
    <r>
      <rPr>
        <b/>
        <i/>
        <sz val="9"/>
        <color theme="1"/>
        <rFont val="Calibri"/>
        <family val="2"/>
        <scheme val="minor"/>
      </rPr>
      <t xml:space="preserve">Traitements : </t>
    </r>
    <r>
      <rPr>
        <i/>
        <sz val="9"/>
        <color theme="1"/>
        <rFont val="Calibri"/>
        <family val="2"/>
        <scheme val="minor"/>
      </rPr>
      <t>Dreets Paca, Sese</t>
    </r>
  </si>
  <si>
    <t xml:space="preserve">Personnes ayant sollicité le 115 </t>
  </si>
  <si>
    <t>Nombre</t>
  </si>
  <si>
    <r>
      <t xml:space="preserve">Répartition </t>
    </r>
    <r>
      <rPr>
        <i/>
        <sz val="11"/>
        <color theme="0"/>
        <rFont val="Calibri"/>
        <family val="2"/>
        <scheme val="minor"/>
      </rPr>
      <t>(en  %)</t>
    </r>
  </si>
  <si>
    <r>
      <t xml:space="preserve">Demandes ayant abouti ou non à un hébergement en 2023, en Provence-Alpes-Côte d'Azur </t>
    </r>
    <r>
      <rPr>
        <i/>
        <sz val="11"/>
        <color theme="1"/>
        <rFont val="Calibri"/>
        <family val="2"/>
        <scheme val="minor"/>
      </rPr>
      <t>(en nombre)</t>
    </r>
  </si>
  <si>
    <t>Ensemble</t>
  </si>
  <si>
    <t xml:space="preserve">Ayant abouti à un hébergement  </t>
  </si>
  <si>
    <t xml:space="preserve">N'ayant pas abouti à un hébergement  </t>
  </si>
  <si>
    <t xml:space="preserve">Août </t>
  </si>
  <si>
    <t>De 3 à 17 ans</t>
  </si>
  <si>
    <t>De 18 à 24 ans</t>
  </si>
  <si>
    <t>De 25 à 54 ans</t>
  </si>
  <si>
    <t>De 55 à 64 ans</t>
  </si>
  <si>
    <t>65 ans ou plus</t>
  </si>
  <si>
    <r>
      <t xml:space="preserve">Répartition des personnes ayant sollicité le 115 selon leurs caractéristiques en 2023, </t>
    </r>
    <r>
      <rPr>
        <b/>
        <sz val="10"/>
        <rFont val="Arial"/>
        <family val="2"/>
      </rPr>
      <t>en Provence-Alpes-Côte d'Azur</t>
    </r>
  </si>
  <si>
    <r>
      <t xml:space="preserve">Répartition des personnes ayant sollicité le 115 selon leurs caractéristiques en 2023, en Provence-Alpes-Côte d'Azur </t>
    </r>
    <r>
      <rPr>
        <i/>
        <sz val="11"/>
        <color theme="1"/>
        <rFont val="Calibri"/>
        <family val="2"/>
        <scheme val="minor"/>
      </rPr>
      <t>(en %)</t>
    </r>
  </si>
  <si>
    <t>Femme</t>
  </si>
  <si>
    <t>Homme</t>
  </si>
  <si>
    <r>
      <t xml:space="preserve">Répartition des ménages ayant sollicité le 115 selon leur type en 2023, en Provence-Alpes-Côte d'Azur </t>
    </r>
    <r>
      <rPr>
        <i/>
        <sz val="11"/>
        <color theme="1"/>
        <rFont val="Calibri"/>
        <family val="2"/>
        <scheme val="minor"/>
      </rPr>
      <t>(en %)</t>
    </r>
  </si>
  <si>
    <r>
      <t xml:space="preserve">Répartition des ménages ayant sollicité le 115 selon leur type en 2023, </t>
    </r>
    <r>
      <rPr>
        <b/>
        <sz val="10"/>
        <rFont val="Arial"/>
        <family val="2"/>
      </rPr>
      <t>en Provence-Alpes-Côte d'Azur</t>
    </r>
  </si>
  <si>
    <r>
      <rPr>
        <b/>
        <sz val="11"/>
        <color theme="0"/>
        <rFont val="Calibri"/>
        <family val="2"/>
        <scheme val="minor"/>
      </rPr>
      <t>Ménages ayant sollicité le 115</t>
    </r>
    <r>
      <rPr>
        <sz val="11"/>
        <color theme="0"/>
        <rFont val="Calibri"/>
        <family val="2"/>
        <scheme val="minor"/>
      </rPr>
      <t xml:space="preserve"> </t>
    </r>
    <r>
      <rPr>
        <i/>
        <sz val="11"/>
        <color theme="0"/>
        <rFont val="Calibri"/>
        <family val="2"/>
        <scheme val="minor"/>
      </rPr>
      <t xml:space="preserve">(en nombre) </t>
    </r>
  </si>
  <si>
    <r>
      <t xml:space="preserve">Répartition des personnes avec un historique de victimes de violence selon leurs caractéristiques en 2023, </t>
    </r>
    <r>
      <rPr>
        <b/>
        <sz val="10"/>
        <rFont val="Arial"/>
        <family val="2"/>
      </rPr>
      <t>en Provence-Alpes-Côte d'Azur</t>
    </r>
  </si>
  <si>
    <r>
      <rPr>
        <b/>
        <sz val="11"/>
        <color theme="0"/>
        <rFont val="Calibri"/>
        <family val="2"/>
        <scheme val="minor"/>
      </rPr>
      <t xml:space="preserve">Personnes avec un historique de victimes de violence </t>
    </r>
    <r>
      <rPr>
        <i/>
        <sz val="11"/>
        <color theme="0"/>
        <rFont val="Calibri"/>
        <family val="2"/>
        <scheme val="minor"/>
      </rPr>
      <t>(en nombre)</t>
    </r>
  </si>
  <si>
    <t>**Fin d'hospitalisation, logement insalubre, sortie de détention, expulsion squat, sortie de dispositif asile, fin de prise en charge MHL (Mission hébergement logement), fin de prise en charge ASE, fin de prise en charge Conseil Général, inadaptation du logement, regroupement familial, arrivée en France, autres</t>
  </si>
  <si>
    <t>Moins de trois jours</t>
  </si>
  <si>
    <t>De quatre à dix jours</t>
  </si>
  <si>
    <t>D'un à moins de trois mois</t>
  </si>
  <si>
    <t>De trois à moins de six mois</t>
  </si>
  <si>
    <t>De six mois à moins d'un an</t>
  </si>
  <si>
    <r>
      <t xml:space="preserve">Répartition des personnes ayant sollicité le 115 selon le motif de la demande en 2023, </t>
    </r>
    <r>
      <rPr>
        <b/>
        <sz val="10"/>
        <rFont val="Arial"/>
        <family val="2"/>
      </rPr>
      <t>en Provence-Alpes-Côte d'Azur</t>
    </r>
  </si>
  <si>
    <t>Autres**</t>
  </si>
  <si>
    <t>Autres*</t>
  </si>
  <si>
    <t>En structure HU* seulement</t>
  </si>
  <si>
    <t>***HU : hébergement d'urgence</t>
  </si>
  <si>
    <t>Un jour</t>
  </si>
  <si>
    <t>De deux à trois jours</t>
  </si>
  <si>
    <r>
      <t xml:space="preserve">Répartition des personnes hébergées selon le type d'hébergement et la durée de séjour en 2023, </t>
    </r>
    <r>
      <rPr>
        <b/>
        <sz val="10"/>
        <rFont val="Arial"/>
        <family val="2"/>
      </rPr>
      <t>en Provence-Alpes-Côte d'Azur</t>
    </r>
  </si>
  <si>
    <r>
      <t xml:space="preserve">Répartition des personnes enregistrées en 2023 selon l'année de leur première demande, </t>
    </r>
    <r>
      <rPr>
        <b/>
        <sz val="10"/>
        <rFont val="Arial"/>
        <family val="2"/>
      </rPr>
      <t>en Provence-Alpes-Côte d'Azur</t>
    </r>
  </si>
  <si>
    <r>
      <t xml:space="preserve">Répartition des personnes enregistrées en 2023 selon l'année de leur première demande, en Provence-Alpes-Côte d'Azur </t>
    </r>
    <r>
      <rPr>
        <i/>
        <sz val="11"/>
        <color theme="1"/>
        <rFont val="Calibri"/>
        <family val="2"/>
        <scheme val="minor"/>
      </rPr>
      <t>(en %)</t>
    </r>
  </si>
  <si>
    <r>
      <t xml:space="preserve">Répartition des personnes hébergées selon les motifs de fin de prise en charge* en 2023, en Provence-Alpes-Côte d'Azur </t>
    </r>
    <r>
      <rPr>
        <i/>
        <sz val="11"/>
        <color theme="1"/>
        <rFont val="Calibri"/>
        <family val="2"/>
        <scheme val="minor"/>
      </rPr>
      <t>(en %)</t>
    </r>
  </si>
  <si>
    <r>
      <t xml:space="preserve">Répartition des personnes hébergées selon les motifs de fin de prise en charge* en 2023, </t>
    </r>
    <r>
      <rPr>
        <b/>
        <sz val="10"/>
        <rFont val="Arial"/>
        <family val="2"/>
      </rPr>
      <t xml:space="preserve">en Provence-Alpes-Côte d'Azur </t>
    </r>
  </si>
  <si>
    <t xml:space="preserve">Enfants de moins de 3 ans </t>
  </si>
  <si>
    <t>Personnes de 65 ans ou plus</t>
  </si>
  <si>
    <t>En structure HU** seulement</t>
  </si>
  <si>
    <t>**HU : hébergement d'urgence</t>
  </si>
  <si>
    <r>
      <t xml:space="preserve">Répartition </t>
    </r>
    <r>
      <rPr>
        <i/>
        <sz val="11"/>
        <color theme="0"/>
        <rFont val="Calibri"/>
        <family val="2"/>
        <scheme val="minor"/>
      </rPr>
      <t>(en %)</t>
    </r>
  </si>
  <si>
    <t>Motif de la demande*</t>
  </si>
  <si>
    <t>*Une personne peut avoir cité plusieurs motifs de demande correspondant à chaque demande faite auprès du Siao, ainsi le total dépasse 100 %</t>
  </si>
  <si>
    <t>A l'hôtel seulement</t>
  </si>
  <si>
    <t>En structure HU et hôtel</t>
  </si>
  <si>
    <t xml:space="preserve">Hébergement </t>
  </si>
  <si>
    <t>Hébergé</t>
  </si>
  <si>
    <t xml:space="preserve">Motif de la demande </t>
  </si>
  <si>
    <t>*La somme des départements pour le nombre de personnes et de ménages est supérieure au total régional car une personne a pu faire des demandes dans plusieurs départements. Ces personnes sont comptées une fois dans chaque département et une seule fois au niveau régional</t>
  </si>
  <si>
    <t>Personnes* ayant sollicité le 115</t>
  </si>
  <si>
    <t>Ménages* ayant sollicité le 115</t>
  </si>
  <si>
    <r>
      <t xml:space="preserve">Taux de demandes non pourvues </t>
    </r>
    <r>
      <rPr>
        <i/>
        <sz val="11"/>
        <color theme="0"/>
        <rFont val="Calibri"/>
        <family val="2"/>
        <scheme val="minor"/>
      </rPr>
      <t>(en %)</t>
    </r>
  </si>
  <si>
    <t>Personnes concernées*</t>
  </si>
  <si>
    <t>*La somme des départements pour le nombre de personnes est supérieure au total régional car une personne a pu faire des demandes dans plusieurs départements. Ces personnes sont donc comptées une fois dans chaque département et une seule fois au niveau régional</t>
  </si>
  <si>
    <r>
      <rPr>
        <b/>
        <sz val="9"/>
        <color theme="1"/>
        <rFont val="Calibri"/>
        <family val="2"/>
        <scheme val="minor"/>
      </rPr>
      <t>Note :</t>
    </r>
    <r>
      <rPr>
        <sz val="9"/>
        <color theme="1"/>
        <rFont val="Calibri"/>
        <family val="2"/>
        <scheme val="minor"/>
      </rPr>
      <t xml:space="preserve"> une personne peut avoir cité plusieurs motifs correspondant à chaque demande faite auprès du Siao, ainsi le total dépasse 100 %</t>
    </r>
  </si>
  <si>
    <r>
      <t xml:space="preserve">Durée de séjour moyenne </t>
    </r>
    <r>
      <rPr>
        <i/>
        <sz val="11"/>
        <color theme="0"/>
        <rFont val="Calibri"/>
        <family val="2"/>
        <scheme val="minor"/>
      </rPr>
      <t>(en jours)</t>
    </r>
  </si>
  <si>
    <r>
      <t xml:space="preserve">Durée de séjour médiane </t>
    </r>
    <r>
      <rPr>
        <i/>
        <sz val="11"/>
        <color theme="0"/>
        <rFont val="Calibri"/>
        <family val="2"/>
        <scheme val="minor"/>
      </rPr>
      <t>(en jours)</t>
    </r>
  </si>
  <si>
    <r>
      <t xml:space="preserve">Personnes ayant contacté le 115 pour être hébergées en urgence et nuitées sollicitées en 2023, </t>
    </r>
    <r>
      <rPr>
        <b/>
        <sz val="10"/>
        <rFont val="Arial"/>
        <family val="2"/>
      </rPr>
      <t>en</t>
    </r>
    <r>
      <rPr>
        <sz val="10"/>
        <rFont val="Arial"/>
        <family val="2"/>
      </rPr>
      <t xml:space="preserve"> </t>
    </r>
    <r>
      <rPr>
        <b/>
        <sz val="10"/>
        <rFont val="Arial"/>
        <family val="2"/>
      </rPr>
      <t>Provence-Alpes-Côte d’Azur</t>
    </r>
  </si>
  <si>
    <r>
      <t xml:space="preserve">Personnes ayant contacté le 115 pour être hébergées en urgence et nuitées sollicitées en 2023, en Provence-Alpes-Côte d'Azur </t>
    </r>
    <r>
      <rPr>
        <i/>
        <sz val="11"/>
        <color theme="1"/>
        <rFont val="Calibri"/>
        <family val="2"/>
        <scheme val="minor"/>
      </rPr>
      <t>(en nombre)</t>
    </r>
  </si>
  <si>
    <t>Méthode et définitions</t>
  </si>
  <si>
    <t xml:space="preserve">Personnes ayant contacté le 115 et nuitées sollicitées selon la réponse à la demande en 2023, en Provence-Alpes-Côte d'Azur </t>
  </si>
  <si>
    <r>
      <t xml:space="preserve">Personnes ayant contacté le 115 et nuitées sollicitées selon la réponse à la demande en 2023, </t>
    </r>
    <r>
      <rPr>
        <b/>
        <sz val="10"/>
        <rFont val="Arial"/>
        <family val="2"/>
      </rPr>
      <t xml:space="preserve">en Provence-Alpes-Côte d'Azur </t>
    </r>
  </si>
  <si>
    <r>
      <t xml:space="preserve">Nuitées sollicitées et personnes ayant sollicité le 115 par mois de 2023, en Provence-Alpes-Côte d'Azur </t>
    </r>
    <r>
      <rPr>
        <i/>
        <sz val="11"/>
        <color theme="1"/>
        <rFont val="Calibri"/>
        <family val="2"/>
        <scheme val="minor"/>
      </rPr>
      <t>(en nombre)</t>
    </r>
  </si>
  <si>
    <r>
      <t xml:space="preserve">Nuitées sollicitées par mois de 2023, en Provence-Alpes-Côte d'Azur </t>
    </r>
    <r>
      <rPr>
        <i/>
        <sz val="11"/>
        <color theme="1"/>
        <rFont val="Calibri"/>
        <family val="2"/>
        <scheme val="minor"/>
      </rPr>
      <t>(en nombre)</t>
    </r>
  </si>
  <si>
    <r>
      <t xml:space="preserve">Nuitées sollicitées et personnes ayant sollicité le 115 par mois de 2023, </t>
    </r>
    <r>
      <rPr>
        <b/>
        <sz val="10"/>
        <rFont val="Arial"/>
        <family val="2"/>
      </rPr>
      <t xml:space="preserve">en Provence-Alpes-Côte d'Azur </t>
    </r>
  </si>
  <si>
    <t>II. Les caractéristiques des personnes ayant demandé à être hébergées en urgence, en Provence-Alpes-Côte d’Azur</t>
  </si>
  <si>
    <t>III. Les caractéristiques des personnes hébergées en urgence, en Provence-Alpes-Côte d'azur</t>
  </si>
  <si>
    <t>Illustration6_comp1</t>
  </si>
  <si>
    <t>Illustration6_comp2</t>
  </si>
  <si>
    <t>Illustration6_comp3</t>
  </si>
  <si>
    <t>Avant 2021</t>
  </si>
  <si>
    <t>Âge au moment de la demande</t>
  </si>
  <si>
    <r>
      <t>Répartition des personnes avec un historique de victimes de violence selon leurs caractéristiques en 2023, en Provence-Alpes-Côte d'Az</t>
    </r>
    <r>
      <rPr>
        <b/>
        <sz val="11"/>
        <rFont val="Calibri"/>
        <family val="2"/>
        <scheme val="minor"/>
      </rPr>
      <t xml:space="preserve">ur </t>
    </r>
    <r>
      <rPr>
        <i/>
        <sz val="11"/>
        <rFont val="Calibri"/>
        <family val="2"/>
        <scheme val="minor"/>
      </rPr>
      <t>(en %)</t>
    </r>
  </si>
  <si>
    <r>
      <t xml:space="preserve">Répartition des personnes hébergées de moins de 3 ans, de moins de 18 ans et de 65 ans ou plus selon leurs caractéristiques en 2023, en Provence-Alpes-Côte d'Azur </t>
    </r>
    <r>
      <rPr>
        <i/>
        <sz val="11"/>
        <color theme="1"/>
        <rFont val="Calibri"/>
        <family val="2"/>
        <scheme val="minor"/>
      </rPr>
      <t>(en %)</t>
    </r>
  </si>
  <si>
    <r>
      <t xml:space="preserve">Répartition des personnes hébergées de moins de 3 ans, de moins de 18 ans et de 65 ans ou plus selon leurs caractéristiques en 2023, </t>
    </r>
    <r>
      <rPr>
        <b/>
        <sz val="10"/>
        <rFont val="Arial"/>
        <family val="2"/>
      </rPr>
      <t>en Provence-Alpes-Côte d’Azur</t>
    </r>
  </si>
  <si>
    <t>Le SI-SIAO, méthode et définitions</t>
  </si>
  <si>
    <r>
      <rPr>
        <b/>
        <sz val="9"/>
        <color theme="1"/>
        <rFont val="Calibri"/>
        <family val="2"/>
        <scheme val="minor"/>
      </rPr>
      <t>Note de lecture :</t>
    </r>
    <r>
      <rPr>
        <sz val="9"/>
        <color theme="1"/>
        <rFont val="Calibri"/>
        <family val="2"/>
        <scheme val="minor"/>
      </rPr>
      <t xml:space="preserve"> en Provence-Alpes-Côte d'Azur, 189 720 nuitées ont été sollicitées en janvier 2023, cela concerne 9 750 personnes différentes (une même personne peut avoir sollicité le 115 à un autre mois de l'année)</t>
    </r>
  </si>
  <si>
    <t>IV. Les caractéristiques des personnes ayant demandé à être hébergées en urgence dans les départements</t>
  </si>
  <si>
    <r>
      <t>Âge au moment de la demande des hommes victimes de violence</t>
    </r>
    <r>
      <rPr>
        <i/>
        <sz val="11"/>
        <color theme="1"/>
        <rFont val="Calibri"/>
        <family val="2"/>
        <scheme val="minor"/>
      </rPr>
      <t xml:space="preserve"> (en %)</t>
    </r>
  </si>
  <si>
    <r>
      <t xml:space="preserve">Personnes ayant contacté le 115 pour être hébergées en urgence en 2023, </t>
    </r>
    <r>
      <rPr>
        <i/>
        <sz val="11"/>
        <rFont val="Calibri"/>
        <family val="2"/>
        <scheme val="minor"/>
      </rPr>
      <t>(en nombre)</t>
    </r>
  </si>
  <si>
    <t>Personnes ayant sollicité le 115</t>
  </si>
  <si>
    <t xml:space="preserve">Ménages ayant sollicité le 115 </t>
  </si>
  <si>
    <r>
      <t xml:space="preserve">Nuitées sollicitées par mois de 2023, dans les Alpes-de-Haute-Provence </t>
    </r>
    <r>
      <rPr>
        <i/>
        <sz val="11"/>
        <rFont val="Calibri"/>
        <family val="2"/>
        <scheme val="minor"/>
      </rPr>
      <t>(en nombre)</t>
    </r>
  </si>
  <si>
    <r>
      <t xml:space="preserve">Répartition des personnes ayant sollicité le 115 selon leurs caractéristiques en 2023 </t>
    </r>
    <r>
      <rPr>
        <i/>
        <sz val="11"/>
        <color theme="1"/>
        <rFont val="Calibri"/>
        <family val="2"/>
        <scheme val="minor"/>
      </rPr>
      <t>(en %)</t>
    </r>
  </si>
  <si>
    <t>Expulsion squat</t>
  </si>
  <si>
    <t>**Fin d'hospitalisation, évacuation de camp/bidonville, logement insalubre, sortie de détention, logement repris par le propriétaire, fin de PEC MHL (Mission hébergement logement), fin de prise en charge ASE, fin de prise en charge Conseil Général, inadaptation du logement, risque d'expulsion locative, sortie de Logement accompagné, regroupement familial, rapprochement du lieu de travail, autres</t>
  </si>
  <si>
    <r>
      <t xml:space="preserve">Répartition des personnes hébergées selon le type d'hébergement et la durée de séjour en 2023 </t>
    </r>
    <r>
      <rPr>
        <i/>
        <sz val="11"/>
        <color theme="1"/>
        <rFont val="Calibri"/>
        <family val="2"/>
        <scheme val="minor"/>
      </rPr>
      <t>(en %)</t>
    </r>
  </si>
  <si>
    <r>
      <t xml:space="preserve">Répartition des ménages selon la durée de séjour en 2023, en Provence-Alpes-Côte d'Azur </t>
    </r>
    <r>
      <rPr>
        <i/>
        <sz val="11"/>
        <rFont val="Calibri"/>
        <family val="2"/>
        <scheme val="minor"/>
      </rPr>
      <t>(en %)</t>
    </r>
  </si>
  <si>
    <r>
      <t xml:space="preserve">Répartition des personnes hébergées selon le type d'hébergement et la durée de séjour en 2023, en Provence-Alpes-Côte d'Azur </t>
    </r>
    <r>
      <rPr>
        <i/>
        <sz val="11"/>
        <color theme="1"/>
        <rFont val="Calibri"/>
        <family val="2"/>
        <scheme val="minor"/>
      </rPr>
      <t>(en %)</t>
    </r>
  </si>
  <si>
    <r>
      <t xml:space="preserve">Répartition des personnes ayant sollicité le 115 selon le motif de la demande en 2023, en Provence-Alpes-Côte d'Azur </t>
    </r>
    <r>
      <rPr>
        <i/>
        <sz val="11"/>
        <color theme="1"/>
        <rFont val="Calibri"/>
        <family val="2"/>
        <scheme val="minor"/>
      </rPr>
      <t>(en %)</t>
    </r>
  </si>
  <si>
    <r>
      <rPr>
        <b/>
        <sz val="9"/>
        <color theme="1"/>
        <rFont val="Calibri"/>
        <family val="2"/>
        <scheme val="minor"/>
      </rPr>
      <t>Note de lecture</t>
    </r>
    <r>
      <rPr>
        <sz val="9"/>
        <color theme="1"/>
        <rFont val="Calibri"/>
        <family val="2"/>
        <scheme val="minor"/>
      </rPr>
      <t xml:space="preserve"> : en Provence-Alpes-Côte d'Azur, en 2023, 151 880 demandes d'hébergement ont été faites auprès du 115. Parmi elles, 95 320 n'ont pas abouti à un hébergement, soit un taux de demandes non pourvues de 62,8 %. Cela oncerne 25 900 personnes.</t>
    </r>
  </si>
  <si>
    <r>
      <rPr>
        <b/>
        <sz val="9"/>
        <color theme="1"/>
        <rFont val="Calibri"/>
        <family val="2"/>
        <scheme val="minor"/>
      </rPr>
      <t>Note de lecture</t>
    </r>
    <r>
      <rPr>
        <sz val="9"/>
        <color theme="1"/>
        <rFont val="Calibri"/>
        <family val="2"/>
        <scheme val="minor"/>
      </rPr>
      <t xml:space="preserve"> : en Provence-Alpes-Côte d'Azur, au mois de février 2023, 178 050 nuitées ont été sollicitées.</t>
    </r>
  </si>
  <si>
    <r>
      <rPr>
        <b/>
        <sz val="9"/>
        <color theme="1"/>
        <rFont val="Calibri"/>
        <family val="2"/>
        <scheme val="minor"/>
      </rPr>
      <t>Note de lecture</t>
    </r>
    <r>
      <rPr>
        <sz val="9"/>
        <color theme="1"/>
        <rFont val="Calibri"/>
        <family val="2"/>
        <scheme val="minor"/>
      </rPr>
      <t xml:space="preserve"> : en Provence-Alpes-Côte d'Azur, en 2023, pour 1 000 habitants,  7 personnes ont contacté le 115, 436 nuitées ont été réalisées, et 19 nuitées n'ont pas été pourvues.</t>
    </r>
  </si>
  <si>
    <r>
      <rPr>
        <b/>
        <sz val="9"/>
        <color theme="1"/>
        <rFont val="Calibri"/>
        <family val="2"/>
        <scheme val="minor"/>
      </rPr>
      <t>Note de lecture :</t>
    </r>
    <r>
      <rPr>
        <sz val="9"/>
        <color theme="1"/>
        <rFont val="Calibri"/>
        <family val="2"/>
        <scheme val="minor"/>
      </rPr>
      <t xml:space="preserve"> en Provence-Alpes-Côte d'Azur, 8,5 % des personnes enregistrées en 2023 ont fait leur première demande en 2021.</t>
    </r>
  </si>
  <si>
    <t>Pyramide des âges des personnes ayant sollicité le 115 en 2023, en Provence-Alpes-Côte d'Azur</t>
  </si>
  <si>
    <r>
      <rPr>
        <b/>
        <sz val="9"/>
        <color theme="1"/>
        <rFont val="Calibri"/>
        <family val="2"/>
        <scheme val="minor"/>
      </rPr>
      <t xml:space="preserve">Note de lecture : </t>
    </r>
    <r>
      <rPr>
        <sz val="9"/>
        <color theme="1"/>
        <rFont val="Calibri"/>
        <family val="2"/>
        <scheme val="minor"/>
      </rPr>
      <t>en Provence-Alpes-Côte d'Azur, en 2023,  23 520 ménages ont sollicité le 115 pour être hébergés en urgence. Parmi ces ménages, 12,7 % sont des familles monoparentales.</t>
    </r>
  </si>
  <si>
    <r>
      <rPr>
        <b/>
        <sz val="9"/>
        <color theme="1"/>
        <rFont val="Calibri"/>
        <family val="2"/>
        <scheme val="minor"/>
      </rPr>
      <t xml:space="preserve">Note de lecture :  </t>
    </r>
    <r>
      <rPr>
        <sz val="9"/>
        <color theme="1"/>
        <rFont val="Calibri"/>
        <family val="2"/>
        <scheme val="minor"/>
      </rPr>
      <t>en Provence-Alpes-Côte d'Azur, en 2023, parmi les hommes avec un historique de victimes de violence, 41,6 % ont entre 3 et 17 ans.</t>
    </r>
  </si>
  <si>
    <r>
      <t xml:space="preserve">Répartition des personnes hébergées ayant un historique de victimes de violence selon la durée de séjour et le type d'hébergement en 2023, en Provence-Alpes-Côte d'Azur </t>
    </r>
    <r>
      <rPr>
        <i/>
        <sz val="11"/>
        <rFont val="Calibri"/>
        <family val="2"/>
        <scheme val="minor"/>
      </rPr>
      <t>(en %)</t>
    </r>
  </si>
  <si>
    <r>
      <rPr>
        <b/>
        <sz val="9"/>
        <color theme="1"/>
        <rFont val="Calibri"/>
        <family val="2"/>
        <scheme val="minor"/>
      </rPr>
      <t xml:space="preserve">Note de lecture :  </t>
    </r>
    <r>
      <rPr>
        <sz val="9"/>
        <color theme="1"/>
        <rFont val="Calibri"/>
        <family val="2"/>
        <scheme val="minor"/>
      </rPr>
      <t>en Provence-Alpes-Côte d'Azur, en 2023, parmi les 37 590 personnes ayant sollicité le 115, 67,3 % étaient à la rue lors de la demande de mise à l'abri.</t>
    </r>
  </si>
  <si>
    <r>
      <t xml:space="preserve">Note de lecture : </t>
    </r>
    <r>
      <rPr>
        <sz val="9"/>
        <color theme="1"/>
        <rFont val="Calibri"/>
        <family val="2"/>
        <scheme val="minor"/>
      </rPr>
      <t>en Provence-Alpes-Côte d'Azur, en 2023, 19 870 personnes ont été hébergées en urgence, dont 45,1 % en hôtel seulement, et 17,3 % l'ont été sur une durée de six à moins d'un an.</t>
    </r>
  </si>
  <si>
    <r>
      <t xml:space="preserve">Note de lecture : </t>
    </r>
    <r>
      <rPr>
        <sz val="9"/>
        <color theme="1"/>
        <rFont val="Calibri"/>
        <family val="2"/>
        <scheme val="minor"/>
      </rPr>
      <t>en Provence-Alpes-Côte d'Azur, en 2023, 2 170 personnes ayant un historique de victimes de violence ont été hébergées en urgence; parmi elles, 19,9 % l'ont été sur une durée d'un à trois mois;  31,8 % l'ont été dans une structure d'hébergement d'urgence seulement.</t>
    </r>
  </si>
  <si>
    <t xml:space="preserve">*Hors motif de fin de séjour (associés à 83,2 % de personnes différentes). </t>
  </si>
  <si>
    <r>
      <rPr>
        <b/>
        <sz val="9"/>
        <color theme="1"/>
        <rFont val="Calibri"/>
        <family val="2"/>
        <scheme val="minor"/>
      </rPr>
      <t>Note :</t>
    </r>
    <r>
      <rPr>
        <sz val="9"/>
        <color theme="1"/>
        <rFont val="Calibri"/>
        <family val="2"/>
        <scheme val="minor"/>
      </rPr>
      <t xml:space="preserve"> une personne peut être associée à plusieurs motifs de fin de prise en charge si elle a fait plusieurs séjours. Le total y compris "fin de séjour" dépasse donc les 100 %.</t>
    </r>
  </si>
  <si>
    <r>
      <rPr>
        <b/>
        <sz val="9"/>
        <color theme="1"/>
        <rFont val="Calibri"/>
        <family val="2"/>
        <scheme val="minor"/>
      </rPr>
      <t xml:space="preserve">Note de lecture : </t>
    </r>
    <r>
      <rPr>
        <sz val="9"/>
        <color theme="1"/>
        <rFont val="Calibri"/>
        <family val="2"/>
        <scheme val="minor"/>
      </rPr>
      <t>en Provence-Alpes-Côte d'Azur, en 2023, parmi les personnes hébergées, 45,2 % des hommes seuls l'ont été moins de 10 jours.</t>
    </r>
  </si>
  <si>
    <r>
      <t xml:space="preserve">Note de lecture : </t>
    </r>
    <r>
      <rPr>
        <sz val="9"/>
        <color theme="1"/>
        <rFont val="Calibri"/>
        <family val="2"/>
        <scheme val="minor"/>
      </rPr>
      <t xml:space="preserve">en Provence-Alpes-Côte d'Azur, en 2023, le départ volontaire de la personne en tant que motif de fin de prise en charge est associé à 13,8 % des personnes ayant été hébergées. </t>
    </r>
  </si>
  <si>
    <r>
      <rPr>
        <b/>
        <sz val="9"/>
        <color theme="1"/>
        <rFont val="Calibri"/>
        <family val="2"/>
        <scheme val="minor"/>
      </rPr>
      <t xml:space="preserve">Note de lecture : </t>
    </r>
    <r>
      <rPr>
        <sz val="9"/>
        <color theme="1"/>
        <rFont val="Calibri"/>
        <family val="2"/>
        <scheme val="minor"/>
      </rPr>
      <t xml:space="preserve">en Provence-Alpes-Côte d'Azur, en 2023, 1 770 enfants de moins de trois ans ont été hébergé en urgence. Parmi eux, 48,5 % sont dans une famille monoparentale. </t>
    </r>
  </si>
  <si>
    <r>
      <t xml:space="preserve">Personnes ayant sollicité le 115 et nuitées sollicitées par mois de 2023, dans les Alpes-de-Haute-Provence </t>
    </r>
    <r>
      <rPr>
        <i/>
        <sz val="11"/>
        <rFont val="Calibri"/>
        <family val="2"/>
        <scheme val="minor"/>
      </rPr>
      <t>(en nombre)</t>
    </r>
  </si>
  <si>
    <r>
      <t xml:space="preserve">Personnes ayant sollicité le 115 et nuitées sollicitées par mois de 2023, dans le Vaucluse </t>
    </r>
    <r>
      <rPr>
        <i/>
        <sz val="11"/>
        <rFont val="Calibri"/>
        <family val="2"/>
        <scheme val="minor"/>
      </rPr>
      <t>(en nombre)</t>
    </r>
  </si>
  <si>
    <r>
      <t xml:space="preserve">Personnes ayant sollicité le 115 et nuitées sollicitées par mois de 2023, dans le Var </t>
    </r>
    <r>
      <rPr>
        <i/>
        <sz val="11"/>
        <rFont val="Calibri"/>
        <family val="2"/>
        <scheme val="minor"/>
      </rPr>
      <t>(en nombre)</t>
    </r>
  </si>
  <si>
    <r>
      <t xml:space="preserve">Personnes ayant sollicité le 115 et nuitées sollicitées par mois de 2023, dans les Bouches-du-Rhône </t>
    </r>
    <r>
      <rPr>
        <i/>
        <sz val="11"/>
        <rFont val="Calibri"/>
        <family val="2"/>
        <scheme val="minor"/>
      </rPr>
      <t>(en nombre)</t>
    </r>
  </si>
  <si>
    <r>
      <t xml:space="preserve">Personnes ayant sollicité le 115 et nuitées sollicitées par mois de 2023, dans les Alpes-Maritimes </t>
    </r>
    <r>
      <rPr>
        <i/>
        <sz val="11"/>
        <rFont val="Calibri"/>
        <family val="2"/>
        <scheme val="minor"/>
      </rPr>
      <t>(en nombre)</t>
    </r>
  </si>
  <si>
    <r>
      <t xml:space="preserve">Personnes ayant sollicité le 115 et nuitées sollicitées par mois de 2023, dans les Hautes-Alpes </t>
    </r>
    <r>
      <rPr>
        <i/>
        <sz val="11"/>
        <rFont val="Calibri"/>
        <family val="2"/>
        <scheme val="minor"/>
      </rPr>
      <t>(en nombre)</t>
    </r>
  </si>
  <si>
    <t>Motif de la demande *</t>
  </si>
  <si>
    <r>
      <t xml:space="preserve">Note de lecture : </t>
    </r>
    <r>
      <rPr>
        <sz val="9"/>
        <color theme="1"/>
        <rFont val="Calibri"/>
        <family val="2"/>
        <scheme val="minor"/>
      </rPr>
      <t>dans les Alpes-de-Haute-Provence, en 2023, 730 personnes ont contacté le 115 pour être hébergées.</t>
    </r>
  </si>
  <si>
    <r>
      <t xml:space="preserve">Note de lecture : </t>
    </r>
    <r>
      <rPr>
        <sz val="9"/>
        <color theme="1"/>
        <rFont val="Calibri"/>
        <family val="2"/>
        <scheme val="minor"/>
      </rPr>
      <t>dans les Hautes-Alpes, en 2023, 1 120 personnes ont contacté le 115 pour être hébergées.</t>
    </r>
  </si>
  <si>
    <r>
      <t xml:space="preserve">Note de lecture : </t>
    </r>
    <r>
      <rPr>
        <sz val="9"/>
        <color theme="1"/>
        <rFont val="Calibri"/>
        <family val="2"/>
        <scheme val="minor"/>
      </rPr>
      <t>dans les Alpes-Maritimes, en 2023, 7 430 personnes ont contacté le 115 pour être hébergées.</t>
    </r>
  </si>
  <si>
    <r>
      <t xml:space="preserve">Note de lecture : </t>
    </r>
    <r>
      <rPr>
        <sz val="9"/>
        <color theme="1"/>
        <rFont val="Calibri"/>
        <family val="2"/>
        <scheme val="minor"/>
      </rPr>
      <t>dans les Bouches-du-Rhône, en 2023, 19 580 personnes ont contacté le 115 pour être hébergées.</t>
    </r>
  </si>
  <si>
    <r>
      <t xml:space="preserve">Note de lecture : </t>
    </r>
    <r>
      <rPr>
        <sz val="9"/>
        <color theme="1"/>
        <rFont val="Calibri"/>
        <family val="2"/>
        <scheme val="minor"/>
      </rPr>
      <t>dans le Var, en 2023, 5 570 personnes ont contacté le 115 pour être hébergées.</t>
    </r>
  </si>
  <si>
    <r>
      <t>Note de lecture :</t>
    </r>
    <r>
      <rPr>
        <sz val="9"/>
        <color theme="1"/>
        <rFont val="Calibri"/>
        <family val="2"/>
        <scheme val="minor"/>
      </rPr>
      <t xml:space="preserve"> dans le Vaucluse, en 2023, 4 500 personnes ont contacté le 115 pour être hébergées.</t>
    </r>
  </si>
  <si>
    <r>
      <t xml:space="preserve">Note de lecture : </t>
    </r>
    <r>
      <rPr>
        <sz val="9"/>
        <color theme="1"/>
        <rFont val="Calibri"/>
        <family val="2"/>
        <scheme val="minor"/>
      </rPr>
      <t>dans les Alpes-de-Haute-Provence, au mois de janvier 2023, 1 490 nuitées ont été sollicitées par 120 personnes (une même personne peut avoir sollicité le 115 à un autre mois de l'année).</t>
    </r>
  </si>
  <si>
    <r>
      <t xml:space="preserve">Note de lecture : </t>
    </r>
    <r>
      <rPr>
        <sz val="9"/>
        <color theme="1"/>
        <rFont val="Calibri"/>
        <family val="2"/>
        <scheme val="minor"/>
      </rPr>
      <t>dans les Alpes-Maritimes,</t>
    </r>
    <r>
      <rPr>
        <b/>
        <sz val="9"/>
        <color theme="1"/>
        <rFont val="Calibri"/>
        <family val="2"/>
        <scheme val="minor"/>
      </rPr>
      <t xml:space="preserve"> </t>
    </r>
    <r>
      <rPr>
        <sz val="9"/>
        <color theme="1"/>
        <rFont val="Calibri"/>
        <family val="2"/>
        <scheme val="minor"/>
      </rPr>
      <t>au mois de janvier 2023, 34 700 nuitées ont été sollicitées par 1 670 personnes (une même personne peut avoir sollicité le 115 à un autre mois de l'année).</t>
    </r>
  </si>
  <si>
    <r>
      <t xml:space="preserve">Note de lecture : </t>
    </r>
    <r>
      <rPr>
        <sz val="9"/>
        <color theme="1"/>
        <rFont val="Calibri"/>
        <family val="2"/>
        <scheme val="minor"/>
      </rPr>
      <t>dans les Bouches-du-Rhône, au mois de janvier 2023, 127 930 nuitées ont été sollicitées par 6 060 personnes (une même personne peut avoir sollicité le 115 à un autre mois de l'année).</t>
    </r>
  </si>
  <si>
    <r>
      <t xml:space="preserve">Note de lecture : </t>
    </r>
    <r>
      <rPr>
        <sz val="9"/>
        <color theme="1"/>
        <rFont val="Calibri"/>
        <family val="2"/>
        <scheme val="minor"/>
      </rPr>
      <t>dans le Var,</t>
    </r>
    <r>
      <rPr>
        <b/>
        <sz val="9"/>
        <color theme="1"/>
        <rFont val="Calibri"/>
        <family val="2"/>
        <scheme val="minor"/>
      </rPr>
      <t xml:space="preserve"> </t>
    </r>
    <r>
      <rPr>
        <sz val="9"/>
        <color theme="1"/>
        <rFont val="Calibri"/>
        <family val="2"/>
        <scheme val="minor"/>
      </rPr>
      <t>au mois de janvier 2023, 9 750 nuitées ont été sollicitées par 880 personnes (une même personne peut avoir sollicité le 115 à un autre mois de l'année).</t>
    </r>
  </si>
  <si>
    <r>
      <t xml:space="preserve">Note de lecture : </t>
    </r>
    <r>
      <rPr>
        <sz val="9"/>
        <color theme="1"/>
        <rFont val="Calibri"/>
        <family val="2"/>
        <scheme val="minor"/>
      </rPr>
      <t>dans le Vaucluse, au mois de janvier 2023, 9 530 nuitées ont été sollicitées par 800 personnes (une même personne peut avoir sollicité le 115 à un autre mois de l'année).</t>
    </r>
  </si>
  <si>
    <r>
      <t xml:space="preserve">Durée de séjour moyenne </t>
    </r>
    <r>
      <rPr>
        <b/>
        <i/>
        <sz val="11"/>
        <color theme="0"/>
        <rFont val="Calibri"/>
        <family val="2"/>
        <scheme val="minor"/>
      </rPr>
      <t>(en jours)</t>
    </r>
  </si>
  <si>
    <r>
      <t xml:space="preserve">Durée de séjour médiane </t>
    </r>
    <r>
      <rPr>
        <b/>
        <i/>
        <sz val="11"/>
        <color theme="0"/>
        <rFont val="Calibri"/>
        <family val="2"/>
        <scheme val="minor"/>
      </rPr>
      <t>(en jours)</t>
    </r>
  </si>
  <si>
    <r>
      <t xml:space="preserve">Note de lecture : </t>
    </r>
    <r>
      <rPr>
        <sz val="9"/>
        <color theme="1"/>
        <rFont val="Calibri"/>
        <family val="2"/>
        <scheme val="minor"/>
      </rPr>
      <t>dans les Alpes-de-Haute-Provence, au mois de janvier 2023, 1 490 nuitées ont été sollicitées.</t>
    </r>
  </si>
  <si>
    <r>
      <t xml:space="preserve">Note de lecture : </t>
    </r>
    <r>
      <rPr>
        <sz val="9"/>
        <color theme="1"/>
        <rFont val="Calibri"/>
        <family val="2"/>
        <scheme val="minor"/>
      </rPr>
      <t>dans les Bouches-du-Rhône, au mois de janvier 2023, 127 930 nuitées ont été sollicitées.</t>
    </r>
  </si>
  <si>
    <r>
      <t xml:space="preserve">Note de lecture : </t>
    </r>
    <r>
      <rPr>
        <sz val="9"/>
        <color theme="1"/>
        <rFont val="Calibri"/>
        <family val="2"/>
        <scheme val="minor"/>
      </rPr>
      <t>dans les Alpes-Maritimes,</t>
    </r>
    <r>
      <rPr>
        <b/>
        <sz val="9"/>
        <color theme="1"/>
        <rFont val="Calibri"/>
        <family val="2"/>
        <scheme val="minor"/>
      </rPr>
      <t xml:space="preserve"> </t>
    </r>
    <r>
      <rPr>
        <sz val="9"/>
        <color theme="1"/>
        <rFont val="Calibri"/>
        <family val="2"/>
        <scheme val="minor"/>
      </rPr>
      <t>au mois de janvier 2023, 34 700 nuitées ont été sollicitées.</t>
    </r>
  </si>
  <si>
    <r>
      <t xml:space="preserve">Note de lecture : </t>
    </r>
    <r>
      <rPr>
        <sz val="9"/>
        <color theme="1"/>
        <rFont val="Calibri"/>
        <family val="2"/>
        <scheme val="minor"/>
      </rPr>
      <t>dans le Var,</t>
    </r>
    <r>
      <rPr>
        <b/>
        <sz val="9"/>
        <color theme="1"/>
        <rFont val="Calibri"/>
        <family val="2"/>
        <scheme val="minor"/>
      </rPr>
      <t xml:space="preserve"> </t>
    </r>
    <r>
      <rPr>
        <sz val="9"/>
        <color theme="1"/>
        <rFont val="Calibri"/>
        <family val="2"/>
        <scheme val="minor"/>
      </rPr>
      <t>au mois de janvier 2023, 9 750 nuitées ont été sollicitées.</t>
    </r>
  </si>
  <si>
    <r>
      <t xml:space="preserve">Note de lecture : </t>
    </r>
    <r>
      <rPr>
        <sz val="9"/>
        <color theme="1"/>
        <rFont val="Calibri"/>
        <family val="2"/>
        <scheme val="minor"/>
      </rPr>
      <t>dans le Vaucluse, au mois de janvier 2023, 9 530 nuitées ont été sollicitées.</t>
    </r>
  </si>
  <si>
    <r>
      <rPr>
        <b/>
        <sz val="9"/>
        <color theme="1"/>
        <rFont val="Calibri"/>
        <family val="2"/>
        <scheme val="minor"/>
      </rPr>
      <t xml:space="preserve">Note de lecture : </t>
    </r>
    <r>
      <rPr>
        <sz val="9"/>
        <color theme="1"/>
        <rFont val="Calibri"/>
        <family val="2"/>
        <scheme val="minor"/>
      </rPr>
      <t>dans les Alpes-de-Haute-Provence, en 2023, 730 personnes ont contacté le 115, dont 44,5 % d'hommes seuls.</t>
    </r>
  </si>
  <si>
    <r>
      <rPr>
        <b/>
        <sz val="9"/>
        <color theme="1"/>
        <rFont val="Calibri"/>
        <family val="2"/>
        <scheme val="minor"/>
      </rPr>
      <t xml:space="preserve">Note de lecture : </t>
    </r>
    <r>
      <rPr>
        <sz val="9"/>
        <color theme="1"/>
        <rFont val="Calibri"/>
        <family val="2"/>
        <scheme val="minor"/>
      </rPr>
      <t>dans les Hautes-Alpes, en 2023, 1 120 personnes ont contacté le 115, dont 38,3 % d'hommes seuls.</t>
    </r>
  </si>
  <si>
    <r>
      <rPr>
        <b/>
        <sz val="9"/>
        <color theme="1"/>
        <rFont val="Calibri"/>
        <family val="2"/>
        <scheme val="minor"/>
      </rPr>
      <t xml:space="preserve">Note de lecture : </t>
    </r>
    <r>
      <rPr>
        <sz val="9"/>
        <color theme="1"/>
        <rFont val="Calibri"/>
        <family val="2"/>
        <scheme val="minor"/>
      </rPr>
      <t>dans les Alpes-Maritimes, en 2023, 7 430 personnes ont contacté le 115, dont 24 % d'hommes seuls.</t>
    </r>
  </si>
  <si>
    <r>
      <rPr>
        <b/>
        <sz val="9"/>
        <color theme="1"/>
        <rFont val="Calibri"/>
        <family val="2"/>
        <scheme val="minor"/>
      </rPr>
      <t xml:space="preserve">Note de lecture : </t>
    </r>
    <r>
      <rPr>
        <sz val="9"/>
        <color theme="1"/>
        <rFont val="Calibri"/>
        <family val="2"/>
        <scheme val="minor"/>
      </rPr>
      <t>dans les Bouches-du-Rhône, en 2023, 19 580 personnes ont contacté le 115, dont 32,1 % d'hommes seuls.</t>
    </r>
  </si>
  <si>
    <r>
      <rPr>
        <b/>
        <sz val="9"/>
        <color theme="1"/>
        <rFont val="Calibri"/>
        <family val="2"/>
        <scheme val="minor"/>
      </rPr>
      <t xml:space="preserve">Note de lecture : </t>
    </r>
    <r>
      <rPr>
        <sz val="9"/>
        <color theme="1"/>
        <rFont val="Calibri"/>
        <family val="2"/>
        <scheme val="minor"/>
      </rPr>
      <t>dans le Var, en 2023, 5 570 personnes ont contacté le 115, dont 41,3 % d'hommes seuls.</t>
    </r>
  </si>
  <si>
    <r>
      <rPr>
        <b/>
        <sz val="9"/>
        <color theme="1"/>
        <rFont val="Calibri"/>
        <family val="2"/>
        <scheme val="minor"/>
      </rPr>
      <t xml:space="preserve">Note de lecture : </t>
    </r>
    <r>
      <rPr>
        <sz val="9"/>
        <color theme="1"/>
        <rFont val="Calibri"/>
        <family val="2"/>
        <scheme val="minor"/>
      </rPr>
      <t>dans le Vaucluse, en 2023, 4 500 personnes ont contacté le 115, dont 45,1 % d'hommes seuls.</t>
    </r>
  </si>
  <si>
    <r>
      <t>Durée de séjour moyenne</t>
    </r>
    <r>
      <rPr>
        <b/>
        <i/>
        <sz val="11"/>
        <color theme="0"/>
        <rFont val="Calibri"/>
        <family val="2"/>
        <scheme val="minor"/>
      </rPr>
      <t xml:space="preserve"> </t>
    </r>
    <r>
      <rPr>
        <i/>
        <sz val="11"/>
        <color theme="0"/>
        <rFont val="Calibri"/>
        <family val="2"/>
        <scheme val="minor"/>
      </rPr>
      <t>(en jours)</t>
    </r>
  </si>
  <si>
    <r>
      <rPr>
        <sz val="10"/>
        <rFont val="Arial"/>
        <family val="2"/>
      </rPr>
      <t>Les caractéristiques des personnes hébergées en urgence dans les</t>
    </r>
    <r>
      <rPr>
        <b/>
        <sz val="10"/>
        <rFont val="Arial"/>
        <family val="2"/>
      </rPr>
      <t xml:space="preserve"> Alpes-de-Haute-Provence</t>
    </r>
  </si>
  <si>
    <r>
      <rPr>
        <sz val="10"/>
        <rFont val="Arial"/>
        <family val="2"/>
      </rPr>
      <t>Les caractéristiques des personnes hébergées en urgence dans les</t>
    </r>
    <r>
      <rPr>
        <b/>
        <sz val="10"/>
        <rFont val="Arial"/>
        <family val="2"/>
      </rPr>
      <t xml:space="preserve"> Hautes-Alpes</t>
    </r>
  </si>
  <si>
    <r>
      <rPr>
        <sz val="10"/>
        <rFont val="Arial"/>
        <family val="2"/>
      </rPr>
      <t>Les caractéristiques des personnes hébergées en urgence dans les</t>
    </r>
    <r>
      <rPr>
        <b/>
        <sz val="10"/>
        <rFont val="Arial"/>
        <family val="2"/>
      </rPr>
      <t xml:space="preserve"> Alpes-Maritimes</t>
    </r>
  </si>
  <si>
    <r>
      <rPr>
        <sz val="10"/>
        <rFont val="Arial"/>
        <family val="2"/>
      </rPr>
      <t>Les caractéristiques des personnes hébergées en urgence dans les</t>
    </r>
    <r>
      <rPr>
        <b/>
        <sz val="10"/>
        <rFont val="Arial"/>
        <family val="2"/>
      </rPr>
      <t xml:space="preserve"> Bouches-du-Rhône</t>
    </r>
  </si>
  <si>
    <r>
      <rPr>
        <sz val="10"/>
        <rFont val="Arial"/>
        <family val="2"/>
      </rPr>
      <t>Les caractéristiques des personnes hébergées en urgence dans le</t>
    </r>
    <r>
      <rPr>
        <b/>
        <sz val="10"/>
        <rFont val="Arial"/>
        <family val="2"/>
      </rPr>
      <t xml:space="preserve"> Var</t>
    </r>
  </si>
  <si>
    <r>
      <rPr>
        <sz val="10"/>
        <rFont val="Arial"/>
        <family val="2"/>
      </rPr>
      <t xml:space="preserve">Les caractéristiques des personnes hébergées en urgence dans le </t>
    </r>
    <r>
      <rPr>
        <b/>
        <sz val="10"/>
        <rFont val="Arial"/>
        <family val="2"/>
      </rPr>
      <t>Vaucluse</t>
    </r>
  </si>
  <si>
    <r>
      <rPr>
        <b/>
        <sz val="9"/>
        <color theme="1"/>
        <rFont val="Calibri"/>
        <family val="2"/>
        <scheme val="minor"/>
      </rPr>
      <t>Note de lecture</t>
    </r>
    <r>
      <rPr>
        <sz val="9"/>
        <color theme="1"/>
        <rFont val="Calibri"/>
        <family val="2"/>
        <scheme val="minor"/>
      </rPr>
      <t xml:space="preserve"> : en Provence-Alpes-Côte d'Azur, en 2023, sur 37 590 personnes ayant sollicité le 115, 11 690 (soit 31,1 % d'entre eux) ont eu toutes leurs demandes de nuitées pourvues, ce qui représente 1 614 680 nuitées réalisées (soit 69,2 % de l'ensembles des nuitées sollicitées)</t>
    </r>
  </si>
  <si>
    <r>
      <t xml:space="preserve">Note de lecture : </t>
    </r>
    <r>
      <rPr>
        <sz val="9"/>
        <color theme="1"/>
        <rFont val="Calibri"/>
        <family val="2"/>
        <scheme val="minor"/>
      </rPr>
      <t>en Provence-Alpes-Côte d'Azur, en 2023, 37 590 personnes ont sollicité le 115 pour être hébergées en urgence. Parmi elles, 19,7 % ont entre 3 et 17 ans et 22,5 % appartiennent à une famille monoparentale.</t>
    </r>
  </si>
  <si>
    <r>
      <rPr>
        <b/>
        <sz val="9"/>
        <color theme="1"/>
        <rFont val="Calibri"/>
        <family val="2"/>
        <scheme val="minor"/>
      </rPr>
      <t xml:space="preserve">Note de lecture : </t>
    </r>
    <r>
      <rPr>
        <sz val="9"/>
        <color theme="1"/>
        <rFont val="Calibri"/>
        <family val="2"/>
        <scheme val="minor"/>
      </rPr>
      <t>en Provence-Alpes-Côte d'Azur, en 2023, 2 960 personnes ayant sollicité le 115 ont un historique de victimes de violence, dont 44,8 % sont dans une famille monoparentale.</t>
    </r>
  </si>
  <si>
    <r>
      <rPr>
        <b/>
        <i/>
        <sz val="9"/>
        <color theme="1"/>
        <rFont val="Calibri"/>
        <family val="2"/>
        <scheme val="minor"/>
      </rPr>
      <t xml:space="preserve">Sources </t>
    </r>
    <r>
      <rPr>
        <i/>
        <sz val="9"/>
        <color theme="1"/>
        <rFont val="Calibri"/>
        <family val="2"/>
        <scheme val="minor"/>
      </rPr>
      <t xml:space="preserve">: Dihal, Système d'information des SIAO ; Insee, Recencement de la population - </t>
    </r>
    <r>
      <rPr>
        <b/>
        <i/>
        <sz val="9"/>
        <color theme="1"/>
        <rFont val="Calibri"/>
        <family val="2"/>
        <scheme val="minor"/>
      </rPr>
      <t xml:space="preserve">Traitements : </t>
    </r>
    <r>
      <rPr>
        <i/>
        <sz val="9"/>
        <color theme="1"/>
        <rFont val="Calibri"/>
        <family val="2"/>
        <scheme val="minor"/>
      </rPr>
      <t>Dreets Paca, Sese</t>
    </r>
  </si>
  <si>
    <r>
      <t xml:space="preserve">Répartition des personnes hébergées ayant un historique de victimes de violence selon la durée de séjour et le type d'hébergement en 2023, </t>
    </r>
    <r>
      <rPr>
        <b/>
        <sz val="10"/>
        <rFont val="Arial"/>
        <family val="2"/>
      </rPr>
      <t xml:space="preserve">en Provence-Alpes-Côte d'Azur </t>
    </r>
  </si>
  <si>
    <r>
      <t>Note de lecture :</t>
    </r>
    <r>
      <rPr>
        <sz val="9"/>
        <color theme="1"/>
        <rFont val="Calibri"/>
        <family val="2"/>
        <scheme val="minor"/>
      </rPr>
      <t xml:space="preserve"> dans les Hautes-Alpes,</t>
    </r>
    <r>
      <rPr>
        <b/>
        <sz val="9"/>
        <color theme="1"/>
        <rFont val="Calibri"/>
        <family val="2"/>
        <scheme val="minor"/>
      </rPr>
      <t xml:space="preserve"> </t>
    </r>
    <r>
      <rPr>
        <sz val="9"/>
        <color theme="1"/>
        <rFont val="Calibri"/>
        <family val="2"/>
        <scheme val="minor"/>
      </rPr>
      <t>au mois de janvier 2023, 6 330 nuitées ont été sollicitées.</t>
    </r>
  </si>
  <si>
    <r>
      <t>Note de lecture :</t>
    </r>
    <r>
      <rPr>
        <sz val="9"/>
        <color theme="1"/>
        <rFont val="Calibri"/>
        <family val="2"/>
        <scheme val="minor"/>
      </rPr>
      <t xml:space="preserve"> dans les Hautes-Alpes,</t>
    </r>
    <r>
      <rPr>
        <b/>
        <sz val="9"/>
        <color theme="1"/>
        <rFont val="Calibri"/>
        <family val="2"/>
        <scheme val="minor"/>
      </rPr>
      <t xml:space="preserve"> </t>
    </r>
    <r>
      <rPr>
        <sz val="9"/>
        <color theme="1"/>
        <rFont val="Calibri"/>
        <family val="2"/>
        <scheme val="minor"/>
      </rPr>
      <t>au mois de janvier 2023, 6 330 nuitées ont été sollicitées par 300 personnes (une même personne peut avoir sollicité le 115 à un autre mois de l'année).</t>
    </r>
  </si>
  <si>
    <r>
      <t xml:space="preserve">Nuitées sollicitées par mois de 2023, dans les Bouches-du-Rhône </t>
    </r>
    <r>
      <rPr>
        <i/>
        <sz val="11"/>
        <rFont val="Calibri"/>
        <family val="2"/>
        <scheme val="minor"/>
      </rPr>
      <t>(en nombre)</t>
    </r>
  </si>
  <si>
    <r>
      <t xml:space="preserve">Nuitées sollicitées par mois de 2023, dans le Var </t>
    </r>
    <r>
      <rPr>
        <i/>
        <sz val="11"/>
        <rFont val="Calibri"/>
        <family val="2"/>
        <scheme val="minor"/>
      </rPr>
      <t>(en nombre)</t>
    </r>
  </si>
  <si>
    <r>
      <t xml:space="preserve">Nuitées sollicitées par mois de 2023, dans les Hautes-Alpes </t>
    </r>
    <r>
      <rPr>
        <i/>
        <sz val="11"/>
        <rFont val="Calibri"/>
        <family val="2"/>
        <scheme val="minor"/>
      </rPr>
      <t>(en nombre)</t>
    </r>
  </si>
  <si>
    <t xml:space="preserve">Nombre de personnes ayant contacté le 115 pour être hébergées en urgence et de nuitées sollicitées pour 1 000 habitants, par département de Provence-Alpes-Côte d’Azur </t>
  </si>
  <si>
    <t>Nombre de personnes ayant contacté le 115 pour être hébergées en urgence et de nuitées sollicitées pour 1 000 habitants</t>
  </si>
  <si>
    <t>Personnes de moins de 18 ans</t>
  </si>
  <si>
    <t>Illustration1_comp</t>
  </si>
  <si>
    <r>
      <t xml:space="preserve">Note de lecture : </t>
    </r>
    <r>
      <rPr>
        <sz val="9"/>
        <color theme="1"/>
        <rFont val="Calibri"/>
        <family val="2"/>
        <scheme val="minor"/>
      </rPr>
      <t>en Provence-Alpes-Côte d'Azur, en 2023, 395 filles et 478 garçons sont âgés d'un an.</t>
    </r>
  </si>
  <si>
    <r>
      <t xml:space="preserve">Note de lecture : </t>
    </r>
    <r>
      <rPr>
        <sz val="9"/>
        <color theme="1"/>
        <rFont val="Calibri"/>
        <family val="2"/>
        <scheme val="minor"/>
      </rPr>
      <t>dans les Hautes-Alpes, en 2023, 510 personnes ont été hébergées, dont 59,1 % en structure HU seulement.</t>
    </r>
  </si>
  <si>
    <r>
      <rPr>
        <b/>
        <sz val="9"/>
        <color theme="1"/>
        <rFont val="Calibri"/>
        <family val="2"/>
        <scheme val="minor"/>
      </rPr>
      <t>Note de lecture :</t>
    </r>
    <r>
      <rPr>
        <sz val="9"/>
        <color theme="1"/>
        <rFont val="Calibri"/>
        <family val="2"/>
        <scheme val="minor"/>
      </rPr>
      <t xml:space="preserve"> dans les Alpes-Maritimes, en 2023, 3 100 personnes ont été hébergées, dont 42,4 % en structure HU seulement.</t>
    </r>
  </si>
  <si>
    <r>
      <rPr>
        <b/>
        <sz val="9"/>
        <color theme="1"/>
        <rFont val="Calibri"/>
        <family val="2"/>
        <scheme val="minor"/>
      </rPr>
      <t>Note de lecture :</t>
    </r>
    <r>
      <rPr>
        <sz val="9"/>
        <color theme="1"/>
        <rFont val="Calibri"/>
        <family val="2"/>
        <scheme val="minor"/>
      </rPr>
      <t xml:space="preserve"> dans les Bouches-du-Rhône, en 2023, 10 930 personnes ont été hébergées, dont 47,8 % en structure HU seulement.</t>
    </r>
  </si>
  <si>
    <r>
      <rPr>
        <b/>
        <sz val="9"/>
        <color theme="1"/>
        <rFont val="Calibri"/>
        <family val="2"/>
        <scheme val="minor"/>
      </rPr>
      <t>Note de lecture :</t>
    </r>
    <r>
      <rPr>
        <sz val="9"/>
        <color theme="1"/>
        <rFont val="Calibri"/>
        <family val="2"/>
        <scheme val="minor"/>
      </rPr>
      <t xml:space="preserve"> dans le Var, en 2023, 3 720 personnes ont été hébergées, dont 32,6 % en structure HU seulement.</t>
    </r>
  </si>
  <si>
    <r>
      <rPr>
        <b/>
        <sz val="9"/>
        <color theme="1"/>
        <rFont val="Calibri"/>
        <family val="2"/>
        <scheme val="minor"/>
      </rPr>
      <t xml:space="preserve">Note de lecture : </t>
    </r>
    <r>
      <rPr>
        <sz val="9"/>
        <color theme="1"/>
        <rFont val="Calibri"/>
        <family val="2"/>
        <scheme val="minor"/>
      </rPr>
      <t>dans le Vaucluse, en 2023, 1 410 personnes ont été hébergées, dont 67,7 % en structure HU seulement.</t>
    </r>
  </si>
  <si>
    <t>Absence de places disponibles</t>
  </si>
  <si>
    <t>Absence de places compatibles avec la composition du ménage</t>
  </si>
  <si>
    <t>La personne n'a pas rappelé le 115</t>
  </si>
  <si>
    <t>La personne a pu se maintenir dans l’hébergement où elle était</t>
  </si>
  <si>
    <t>Personne ne relevant pas du 115</t>
  </si>
  <si>
    <t>Transfert vers un autre SIAO</t>
  </si>
  <si>
    <t>Fin de prise en charge 115</t>
  </si>
  <si>
    <t>La personne ne s'est pas présentée-Refus structure</t>
  </si>
  <si>
    <t>Refus de la structure, du bailleur ou etablissement d'accueillir la personne</t>
  </si>
  <si>
    <r>
      <rPr>
        <b/>
        <sz val="9"/>
        <color theme="1"/>
        <rFont val="Calibri"/>
        <family val="2"/>
        <scheme val="minor"/>
      </rPr>
      <t>Note :</t>
    </r>
    <r>
      <rPr>
        <sz val="9"/>
        <color theme="1"/>
        <rFont val="Calibri"/>
        <family val="2"/>
        <scheme val="minor"/>
      </rPr>
      <t xml:space="preserve"> une personne peut être associée à plusieurs motifs de refus si elle a exprimé plusieurs demandes. Le total dépasse donc les 100 %.</t>
    </r>
  </si>
  <si>
    <r>
      <t xml:space="preserve">Note de lecture : </t>
    </r>
    <r>
      <rPr>
        <sz val="9"/>
        <color theme="1"/>
        <rFont val="Calibri"/>
        <family val="2"/>
        <scheme val="minor"/>
      </rPr>
      <t>dans les Alpes-de-Haute-Provence,</t>
    </r>
    <r>
      <rPr>
        <b/>
        <sz val="9"/>
        <color theme="1"/>
        <rFont val="Calibri"/>
        <family val="2"/>
        <scheme val="minor"/>
      </rPr>
      <t xml:space="preserve"> </t>
    </r>
    <r>
      <rPr>
        <sz val="9"/>
        <color theme="1"/>
        <rFont val="Calibri"/>
        <family val="2"/>
        <scheme val="minor"/>
      </rPr>
      <t>en 2023, 440 personnes ont été hébergées, dont 72,2 %  en structure HU seulement.</t>
    </r>
  </si>
  <si>
    <r>
      <t xml:space="preserve">Répartition des personnes dont les demandes n'ont pas été pourvues selon les motifs de refus du 115 en 2023, en Provence-Alpes-Côte d'Azur </t>
    </r>
    <r>
      <rPr>
        <i/>
        <sz val="11"/>
        <color theme="1"/>
        <rFont val="Calibri"/>
        <family val="2"/>
        <scheme val="minor"/>
      </rPr>
      <t>(en %)</t>
    </r>
  </si>
  <si>
    <t>I. Bilan des demandes de nuitées</t>
  </si>
  <si>
    <r>
      <t xml:space="preserve">Note de lecture : </t>
    </r>
    <r>
      <rPr>
        <sz val="9"/>
        <color theme="1"/>
        <rFont val="Calibri"/>
        <family val="2"/>
        <scheme val="minor"/>
      </rPr>
      <t>en Provence-Alpes-Côte d'Azur, en 2023, le refus du 115 lié à l'absence de places disponibles est associé à 73,1 % des personnes dont les demandes n'ont pas été pourvues.</t>
    </r>
  </si>
  <si>
    <r>
      <t xml:space="preserve">Répartition des personnes dont les demandes n'ont pas été pourvues selon les motifs de refus du 115 en 2023, </t>
    </r>
    <r>
      <rPr>
        <b/>
        <sz val="10"/>
        <rFont val="Arial"/>
        <family val="2"/>
      </rPr>
      <t xml:space="preserve">en Provence-Alpes-Côte d'Azur </t>
    </r>
  </si>
  <si>
    <t>Adultes avec enfant(s)*</t>
  </si>
  <si>
    <t>*Couples ou groupes d'adultes avec enfant(s)</t>
  </si>
  <si>
    <r>
      <t xml:space="preserve">La plateforme SI-SIAO (Système informatique des SIAO) </t>
    </r>
    <r>
      <rPr>
        <b/>
        <sz val="11"/>
        <color theme="1"/>
        <rFont val="Calibri"/>
        <family val="2"/>
        <scheme val="minor"/>
      </rPr>
      <t>a été mise en place en application de la loi ALUR de 2014 et de la circulaire du 17 décembre 2015</t>
    </r>
    <r>
      <rPr>
        <sz val="11"/>
        <color theme="1"/>
        <rFont val="Calibri"/>
        <family val="2"/>
        <scheme val="minor"/>
      </rPr>
      <t xml:space="preserve">. Cet outil a été imposé par l'État à tous les SIAO pour traiter les demandes d'insertion « Hébergement-Logement » ainsi que les demandes d’hébergement d’urgence. Initialement pilotée par la Direction générale de la cohésion sociale (DGCS), l’application est reprise par la Délégation interministérielle à l’hébergement et à l’accès au logement en 2021 et connait alors une refonte qui permet désormais d’effectuer des premières analyses sur les publics ayant sollicité le 115 afin d’être mis à l’abri en urgence. 
En Provence-Alpes-Côte d’Azur, un groupe de travail régional a été mis en place dès 2016 par l’ex-DRDJSCS et faisant intervenir l’ensemble des SIAO de la région. En 2021, la mission « observation sociale » est créée par la Dreets Paca et animée par un chargé de mission du SIAO du Vaucluse. Cette mission a pour objectif d’améliorer le remplissage du SI-SIAO et de coordonner les différents SIAO de la région, afin d’homogénéiser les pratiques de saisies et ainsi d’améliorer la qualité des données extraites de l’application (référentiel 2022). 
La refonte étant en cours, des évolution majeures du SI sont à venir. </t>
    </r>
  </si>
  <si>
    <r>
      <rPr>
        <b/>
        <sz val="9"/>
        <rFont val="Calibri"/>
        <family val="2"/>
        <scheme val="minor"/>
      </rPr>
      <t>Note de lecture</t>
    </r>
    <r>
      <rPr>
        <sz val="9"/>
        <rFont val="Calibri"/>
        <family val="2"/>
        <scheme val="minor"/>
      </rPr>
      <t xml:space="preserve"> : en Provence-Alpes-Côte d'Azur, en 2023, 37 590 personnes ont sollicité le 115 pour être hébergées en urgence (soit 23 570 ménages). Sur les 2 332 420 nuitées sollicitées par ces personnes, 2 237 100 ont été réalisées et 95 320 n'ont pas été pourvues.</t>
    </r>
  </si>
  <si>
    <r>
      <t xml:space="preserve">Personnes hébergées </t>
    </r>
    <r>
      <rPr>
        <b/>
        <i/>
        <sz val="11"/>
        <color theme="0"/>
        <rFont val="Calibri"/>
        <family val="2"/>
        <scheme val="minor"/>
      </rPr>
      <t>(en nombre)</t>
    </r>
  </si>
  <si>
    <r>
      <t xml:space="preserve">Personnes dont les demandes n'ont pas été pourvues </t>
    </r>
    <r>
      <rPr>
        <i/>
        <sz val="11"/>
        <color theme="0"/>
        <rFont val="Calibri"/>
        <family val="2"/>
        <scheme val="minor"/>
      </rPr>
      <t>(en nombre)</t>
    </r>
  </si>
  <si>
    <t>*Logement insalubre, sortie de détention, expulsion squat, sortie de dispositif asile, fin de prise en charge MHL (Mission hébergement logement), fin de prise en charge ASE (Aide sociale à l'enfance), fin de prise en charge Conseil départemental, inadaptation du logement, regroupement familial, arrivée en France, autres</t>
  </si>
  <si>
    <t>* Couples ou groupes d'adultes avec enfant(s)</t>
  </si>
  <si>
    <t xml:space="preserve">Les bases de données exploitées dans cette étude ont été extraites du SI-SIAO de la Dihal (Système d’information du service intégré d’accueil et d’orientation de la Délégation interministérielle à l'hébergement et à l'accès au logement) entre le 7 et le 13 mars 2024, pour les nuitées réalisées entre le 1er janvier 2023 et le 1er janvier 2024.
Les structures d’hébergement pour Ukrainiens, bénéficiaires de la protection internationale, ont été retirées de l’étude.  
De nombreuses variables ne sont pas exploitables (comme la nationalité, le statut administratif particulier, l’emploi, les prestations sociales, le handicap, la présence d’animaux, etc.) car les données ne sont pas renseignées dans la plupart des cas. De plus, les situations des personnes peuvent changer au cours du temps, mais les saisies dans le SI-SIAO ne sont pas forcément actualisées.
Les données mises à disposition à ce jour via la plateforme SI-SIAO ne permettent pas encore de comparaisons avec le niveau national. 
La méthodologie choisie dans cette étude permet d’éviter les confusions dues aux différences de modalités de saisies d’une demande d’hébergement sur le SI-SIAO.
La variable « nuitée » est à utiliser avec précaution car une même personne peut être prise en charge sur deux structures en même temps. Cette double saisie concerne environ 200 personnes pour un volume de 5 000 nuitées sur l’année 2023, soit 0,2 % des nuitées de la région. C’est le cas principalement dans le département des Bouches-du-Rhône. Par ailleurs, des corrections ont été appliquées sur les durées de séjour supérieures à un an au cours de 2023 (réduites à 365 jours), le nombre de nuitées réalisées est ainsi légèrement surestimé.
</t>
  </si>
  <si>
    <r>
      <rPr>
        <b/>
        <sz val="11"/>
        <color theme="1"/>
        <rFont val="Calibri"/>
        <family val="2"/>
        <scheme val="minor"/>
      </rPr>
      <t>Nuitée sollicitée :</t>
    </r>
    <r>
      <rPr>
        <sz val="11"/>
        <color theme="1"/>
        <rFont val="Calibri"/>
        <family val="2"/>
        <scheme val="minor"/>
      </rPr>
      <t xml:space="preserve"> nuitée qui peut être pourvue ou non pourvue. 
</t>
    </r>
    <r>
      <rPr>
        <b/>
        <sz val="11"/>
        <color theme="1"/>
        <rFont val="Calibri"/>
        <family val="2"/>
        <scheme val="minor"/>
      </rPr>
      <t>Nuitée pourvue / réalisée :</t>
    </r>
    <r>
      <rPr>
        <sz val="11"/>
        <color theme="1"/>
        <rFont val="Calibri"/>
        <family val="2"/>
        <scheme val="minor"/>
      </rPr>
      <t xml:space="preserve"> une nuitée sollicitée est considérée comme réalisée lorsqu’elle donne suite à une nuit passée dans un hébergement. 
</t>
    </r>
    <r>
      <rPr>
        <b/>
        <sz val="11"/>
        <color theme="1"/>
        <rFont val="Calibri"/>
        <family val="2"/>
        <scheme val="minor"/>
      </rPr>
      <t xml:space="preserve">Nuitée non pourvue : </t>
    </r>
    <r>
      <rPr>
        <sz val="11"/>
        <color theme="1"/>
        <rFont val="Calibri"/>
        <family val="2"/>
        <scheme val="minor"/>
      </rPr>
      <t xml:space="preserve">une nuitée est considérée comme non pourvue lorsque la demande n’aboutit pas à une nuitée (refus du SIAO ou refus de l’appelant), quel que soit le nombre de demandes effectuées durant la journée. Par exemple, si une personne fait dix demandes de mise à l’abri un jour donné et que ces dix demandes sont refusées, celles-ci compteront pour une seule nuitée non-pourvue. 
Le paramétrage du nombre de nuitées par structure est laissé à la main de chaque structure selon les modalités d’accueil proposées (1 nuit, 3 nuits, 100 nuits etc.).
</t>
    </r>
    <r>
      <rPr>
        <b/>
        <sz val="11"/>
        <color theme="1"/>
        <rFont val="Calibri"/>
        <family val="2"/>
        <scheme val="minor"/>
      </rPr>
      <t>Demande d'hébergement :</t>
    </r>
    <r>
      <rPr>
        <sz val="11"/>
        <color theme="1"/>
        <rFont val="Calibri"/>
        <family val="2"/>
        <scheme val="minor"/>
      </rPr>
      <t xml:space="preserve">  la notion de demande n’est pas définie de la même manière que la notion de nuitée. Une demande ayant abouti à un hébergement est une demande non issue d’un renouvellement. Par exemple, pour une personne qui appelle une seule fois le 115 et dont l’hébergement est enregistré pour 10 jours sans renouvellement, le nombre de demandes ayant abouti à un hébergement est de 1, bien que le nombre de nuitées soit de 10. Le nombre de demandes n’ayant pas abouti à un hébergement est le même que le nombre de nuitées non pourvues (1 demande non pourvue pour 1 refus, quel que soit le nombre de demandes réitérées au cours d’une même journée),
</t>
    </r>
    <r>
      <rPr>
        <b/>
        <sz val="11"/>
        <color theme="1"/>
        <rFont val="Calibri"/>
        <family val="2"/>
        <scheme val="minor"/>
      </rPr>
      <t>Renouvellement automatique :</t>
    </r>
    <r>
      <rPr>
        <sz val="11"/>
        <color theme="1"/>
        <rFont val="Calibri"/>
        <family val="2"/>
        <scheme val="minor"/>
      </rPr>
      <t xml:space="preserve"> si une demande est enregistrée comme trois renouvellements automatiques et deux nuits, le bénéficiaire pourra rester deux nuits, puis trois fois deux nuits, soit huit nuits au total.
</t>
    </r>
    <r>
      <rPr>
        <b/>
        <sz val="11"/>
        <color theme="1"/>
        <rFont val="Calibri"/>
        <family val="2"/>
        <scheme val="minor"/>
      </rPr>
      <t>Renouvellement permanent :</t>
    </r>
    <r>
      <rPr>
        <sz val="11"/>
        <color theme="1"/>
        <rFont val="Calibri"/>
        <family val="2"/>
        <scheme val="minor"/>
      </rPr>
      <t xml:space="preserve"> dans le cas d’un renouvellement permanent, la demande d'hébergement d'urgence sera renouvelée automatiquement jusqu'au renseignement d'une fin de prise en charge. Par exemple, si une demande est paramétrée comme étant un séjour initial de deux nuits et avec renouvellement permanent, la demande sera automatiquement renouvelée toutes les deux nuits.
</t>
    </r>
    <r>
      <rPr>
        <b/>
        <sz val="11"/>
        <color theme="1"/>
        <rFont val="Calibri"/>
        <family val="2"/>
        <scheme val="minor"/>
      </rPr>
      <t xml:space="preserve">Taux de demandes non pourvues (TDNP) : </t>
    </r>
    <r>
      <rPr>
        <sz val="11"/>
        <color theme="1"/>
        <rFont val="Calibri"/>
        <family val="2"/>
        <scheme val="minor"/>
      </rPr>
      <t xml:space="preserve">Le TDNP est  défini comme le ratio du nombre de demandes n’ayant pas abouti à un hébergement sur la somme des demandes ayant abouti et n’ayant pas abouti à un hébergement. 
</t>
    </r>
  </si>
  <si>
    <r>
      <rPr>
        <b/>
        <sz val="11"/>
        <color theme="1"/>
        <rFont val="Calibri"/>
        <family val="2"/>
        <scheme val="minor"/>
      </rPr>
      <t>Type de ménage :</t>
    </r>
    <r>
      <rPr>
        <sz val="11"/>
        <color theme="1"/>
        <rFont val="Calibri"/>
        <family val="2"/>
        <scheme val="minor"/>
      </rPr>
      <t xml:space="preserve"> pour simplifier la nomenclature, des regroupements ont été faits parmi les dix catégories  présentes dans le SI-SIAO :
-	Hommes seuls
-	Femmes seules
-	Familles monoparentales : femmes seules avec enfant(s), hommes seuls avec enfant(s)
-	Adultes avec enfant(s) : couples avec enfant(s), groupes d’adultes avec enfant(s)
-	Adultes sans enfant : couples sans enfant, groupes d’adultes sans enfant
-	Mineurs non accompagnés : enfants/mineurs isolés, enfants/mineurs en groupes
Les mineurs sont inclus dans les catégories familles monoparentales/adultes avec enfants/mineurs non accompagnés.
</t>
    </r>
    <r>
      <rPr>
        <b/>
        <sz val="11"/>
        <color theme="1"/>
        <rFont val="Calibri"/>
        <family val="2"/>
        <scheme val="minor"/>
      </rPr>
      <t xml:space="preserve">Durées de séjour : </t>
    </r>
    <r>
      <rPr>
        <sz val="11"/>
        <color theme="1"/>
        <rFont val="Calibri"/>
        <family val="2"/>
        <scheme val="minor"/>
      </rPr>
      <t>les durées de séjour sont calculées comme la somme du nombre de nuitées effectuées au cours de l’année pour chaque individu. Les durées peuvent faire l’objet d’un ou plusieurs séjours, au sein d’une même structure ou de plusieurs structures différentes.</t>
    </r>
  </si>
  <si>
    <t>Illustration2_comp</t>
  </si>
  <si>
    <r>
      <t xml:space="preserve">Répartition des personnes hébergées selon la durée de séjour en 2023, </t>
    </r>
    <r>
      <rPr>
        <b/>
        <sz val="10"/>
        <rFont val="Arial"/>
        <family val="2"/>
      </rPr>
      <t>en Provence-Alpes-Côte d'Azur</t>
    </r>
  </si>
  <si>
    <t>Illustration8_comp1</t>
  </si>
  <si>
    <t>Illustration8_comp2</t>
  </si>
  <si>
    <t>Publics_spécifiques</t>
  </si>
  <si>
    <r>
      <t xml:space="preserve">Nombre de personnes ayant contacté le 115 pour être hébergées en urgence et de nuitées sollicitées pour 1 000 habitants, </t>
    </r>
    <r>
      <rPr>
        <b/>
        <sz val="10"/>
        <rFont val="Arial"/>
        <family val="2"/>
      </rPr>
      <t>en Provence-Alpes-Côte d’Azur</t>
    </r>
  </si>
  <si>
    <t>"38 000 personnes ont contacté le 115 pour être hébergées en urgence en Provence-Alpes-Côte d'Azur, en 2023",
Les études thématiques de la Dreets Provence-Alpes-Côte d’Azur n°10 - Novembre 2024</t>
  </si>
  <si>
    <r>
      <t xml:space="preserve">Pyramide des âges des personnes ayant sollicité le 115 en 2023, </t>
    </r>
    <r>
      <rPr>
        <b/>
        <sz val="10"/>
        <rFont val="Arial"/>
        <family val="2"/>
      </rPr>
      <t>en Provence-Alpes-Côte d'Azur</t>
    </r>
  </si>
  <si>
    <t xml:space="preserve">Moins de 10 jours </t>
  </si>
  <si>
    <t xml:space="preserve">       un jour</t>
  </si>
  <si>
    <t>*Fermeture de place ou structure, personne hébergée dans l'insertion, manque de logement, personne ayant encore besoin de soins médicaux, problème de mobilité (handicap), refus du 115 lié à la problématique du demandeur (pathologie lourde, présence animal, ...), renvoi de personne vers son réseau (famille, proche,...), refus lié au comportement de l'usager (problème d'agressivité, sous l'emprise de psychotropes, etc.),  information non renseignée</t>
  </si>
  <si>
    <t>**Absence momentanée prévue, colocation, décédée, dispositif hivernal, fermeture structure hivernale, hospitalisation, incarcération, information non renseignée, institutions publiques (hôpital, prison, maison de retraite...), la personne n'a pas rappelé le 115, maison de retraite, prise en charge dans un autre département, problème de mobilité (handicap), résidence accueil, retour au domicile parental, retour dans la famille, retour dans le pays d'origine, rue/abris de fortune (squat, camping, voiture), sortie vers ALT (Allocation logement temporaire), sortie vers hébergement de stabilisation, sortie vers LAM (Lit accueil médicalisé), sortie vers les ACT (Appartement de coordination thérapeutique), sortie vers Logement foyers (FJT - FTM), sortie vers résidence sociale, sortie vers un centre maternel, sortie vers une maison relais, sortie vers une unité de lits halte soins santé etc.</t>
  </si>
  <si>
    <t>Sortie vers une autre structure d'urgence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</si>
</sst>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_-* #,##0_-;\-* #,##0_-;_-* &quot;-&quot;??_-;_-@_-"/>
  </numFmts>
  <fonts count="29"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i/>
      <sz val="11"/>
      <color theme="1"/>
      <name val="Calibri"/>
      <family val="2"/>
      <scheme val="minor"/>
    </font>
    <font>
      <i/>
      <sz val="9"/>
      <color theme="1"/>
      <name val="Calibri"/>
      <family val="2"/>
      <scheme val="minor"/>
    </font>
    <font>
      <b/>
      <i/>
      <sz val="9"/>
      <color theme="1"/>
      <name val="Calibri"/>
      <family val="2"/>
      <scheme val="minor"/>
    </font>
    <font>
      <u/>
      <sz val="11"/>
      <color theme="10"/>
      <name val="Calibri"/>
      <family val="2"/>
      <scheme val="minor"/>
    </font>
    <font>
      <b/>
      <sz val="16"/>
      <color rgb="FF007635"/>
      <name val="Arial"/>
      <family val="2"/>
    </font>
    <font>
      <b/>
      <sz val="14"/>
      <color theme="0"/>
      <name val="Arial"/>
      <family val="2"/>
    </font>
    <font>
      <sz val="11"/>
      <name val="Calibri"/>
      <family val="2"/>
    </font>
    <font>
      <b/>
      <sz val="10"/>
      <color theme="0"/>
      <name val="Arial"/>
      <family val="2"/>
    </font>
    <font>
      <u/>
      <sz val="11"/>
      <color theme="0"/>
      <name val="Calibri"/>
      <family val="2"/>
      <scheme val="minor"/>
    </font>
    <font>
      <sz val="10"/>
      <color theme="0"/>
      <name val="Arial"/>
      <family val="2"/>
    </font>
    <font>
      <b/>
      <sz val="10"/>
      <name val="Arial"/>
      <family val="2"/>
    </font>
    <font>
      <sz val="10"/>
      <name val="Arial"/>
      <family val="2"/>
    </font>
    <font>
      <b/>
      <sz val="9"/>
      <color theme="1"/>
      <name val="Calibri"/>
      <family val="2"/>
      <scheme val="minor"/>
    </font>
    <font>
      <sz val="9"/>
      <color theme="1"/>
      <name val="Calibri"/>
      <family val="2"/>
      <scheme val="minor"/>
    </font>
    <font>
      <b/>
      <sz val="12"/>
      <color theme="1"/>
      <name val="Calibri"/>
      <family val="2"/>
      <scheme val="minor"/>
    </font>
    <font>
      <b/>
      <sz val="11"/>
      <name val="Calibri"/>
      <family val="2"/>
      <scheme val="minor"/>
    </font>
    <font>
      <i/>
      <sz val="11"/>
      <color theme="0"/>
      <name val="Calibri"/>
      <family val="2"/>
      <scheme val="minor"/>
    </font>
    <font>
      <b/>
      <sz val="15"/>
      <color rgb="FFFFFFFF"/>
      <name val="Calibri"/>
      <family val="2"/>
      <scheme val="minor"/>
    </font>
    <font>
      <i/>
      <sz val="11"/>
      <name val="Calibri"/>
      <family val="2"/>
      <scheme val="minor"/>
    </font>
    <font>
      <b/>
      <sz val="16"/>
      <color theme="4" tint="-0.499984740745262"/>
      <name val="Arial"/>
      <family val="2"/>
    </font>
    <font>
      <sz val="9"/>
      <name val="Calibri"/>
      <family val="2"/>
      <scheme val="minor"/>
    </font>
    <font>
      <b/>
      <sz val="9"/>
      <name val="Calibri"/>
      <family val="2"/>
      <scheme val="minor"/>
    </font>
    <font>
      <b/>
      <i/>
      <sz val="11"/>
      <color theme="0"/>
      <name val="Calibri"/>
      <family val="2"/>
      <scheme val="minor"/>
    </font>
  </fonts>
  <fills count="32">
    <fill>
      <patternFill patternType="none"/>
    </fill>
    <fill>
      <patternFill patternType="gray125"/>
    </fill>
    <fill>
      <patternFill patternType="solid">
        <fgColor theme="4" tint="-0.249977111117893"/>
        <bgColor indexed="64"/>
      </patternFill>
    </fill>
    <fill>
      <patternFill patternType="solid">
        <fgColor rgb="FFCCFFCC"/>
        <bgColor indexed="64"/>
      </patternFill>
    </fill>
    <fill>
      <patternFill patternType="solid">
        <fgColor theme="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9" tint="-0.249977111117893"/>
        <bgColor indexed="64"/>
      </patternFill>
    </fill>
    <fill>
      <patternFill patternType="solid">
        <fgColor theme="3"/>
        <bgColor indexed="64"/>
      </patternFill>
    </fill>
    <fill>
      <patternFill patternType="solid">
        <fgColor rgb="FF007635"/>
        <bgColor indexed="64"/>
      </patternFill>
    </fill>
    <fill>
      <patternFill patternType="solid">
        <fgColor rgb="FFC1FFC1"/>
        <bgColor indexed="64"/>
      </patternFill>
    </fill>
    <fill>
      <patternFill patternType="solid">
        <fgColor theme="0"/>
        <bgColor theme="4" tint="0.59999389629810485"/>
      </patternFill>
    </fill>
    <fill>
      <patternFill patternType="solid">
        <fgColor theme="9" tint="0.39997558519241921"/>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theme="4" tint="0.79998168889431442"/>
      </patternFill>
    </fill>
    <fill>
      <patternFill patternType="solid">
        <fgColor theme="9" tint="0.39997558519241921"/>
        <bgColor theme="4" tint="0.59999389629810485"/>
      </patternFill>
    </fill>
    <fill>
      <patternFill patternType="solid">
        <fgColor theme="9" tint="-0.249977111117893"/>
        <bgColor theme="4" tint="0.59999389629810485"/>
      </patternFill>
    </fill>
    <fill>
      <patternFill patternType="solid">
        <fgColor theme="9" tint="-0.249977111117893"/>
        <bgColor theme="4" tint="0.79998168889431442"/>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solid">
        <fgColor theme="9" tint="0.79998168889431442"/>
        <bgColor theme="4" tint="0.59999389629810485"/>
      </patternFill>
    </fill>
    <fill>
      <patternFill patternType="solid">
        <fgColor rgb="FF00B050"/>
        <bgColor indexed="64"/>
      </patternFill>
    </fill>
    <fill>
      <patternFill patternType="solid">
        <fgColor rgb="FFCFF9D3"/>
        <bgColor indexed="64"/>
      </patternFill>
    </fill>
    <fill>
      <patternFill patternType="solid">
        <fgColor theme="8" tint="-0.499984740745262"/>
        <bgColor theme="4" tint="0.59999389629810485"/>
      </patternFill>
    </fill>
    <fill>
      <patternFill patternType="solid">
        <fgColor theme="8" tint="-0.499984740745262"/>
        <bgColor indexed="64"/>
      </patternFill>
    </fill>
    <fill>
      <patternFill patternType="solid">
        <fgColor theme="9" tint="0.59999389629810485"/>
        <bgColor theme="4" tint="0.59999389629810485"/>
      </patternFill>
    </fill>
    <fill>
      <patternFill patternType="solid">
        <fgColor theme="9" tint="0.59999389629810485"/>
        <bgColor theme="4" tint="0.79998168889431442"/>
      </patternFill>
    </fill>
    <fill>
      <patternFill patternType="solid">
        <fgColor theme="9" tint="-0.499984740745262"/>
        <bgColor theme="4" tint="0.59999389629810485"/>
      </patternFill>
    </fill>
    <fill>
      <patternFill patternType="solid">
        <fgColor theme="9" tint="-0.499984740745262"/>
        <bgColor theme="4" tint="0.79998168889431442"/>
      </patternFill>
    </fill>
  </fills>
  <borders count="2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s>
  <cellStyleXfs count="4">
    <xf numFmtId="0" fontId="0" fillId="0" borderId="0"/>
    <xf numFmtId="43" fontId="2" fillId="0" borderId="0" applyFon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cellStyleXfs>
  <cellXfs count="353">
    <xf numFmtId="0" fontId="0" fillId="0" borderId="0" xfId="0"/>
    <xf numFmtId="0" fontId="0" fillId="0" borderId="0" xfId="0" applyAlignment="1">
      <alignment wrapText="1"/>
    </xf>
    <xf numFmtId="3" fontId="0" fillId="3" borderId="3" xfId="0" applyNumberFormat="1" applyFont="1" applyFill="1" applyBorder="1" applyAlignment="1"/>
    <xf numFmtId="0" fontId="1" fillId="2" borderId="1" xfId="0" applyFont="1" applyFill="1" applyBorder="1" applyAlignment="1">
      <alignment horizontal="center" vertical="center" wrapText="1"/>
    </xf>
    <xf numFmtId="0" fontId="0" fillId="5" borderId="3" xfId="0" applyFont="1" applyFill="1" applyBorder="1" applyAlignment="1">
      <alignment wrapText="1"/>
    </xf>
    <xf numFmtId="0" fontId="2" fillId="6" borderId="3" xfId="0" applyFont="1" applyFill="1" applyBorder="1" applyAlignment="1">
      <alignment wrapText="1"/>
    </xf>
    <xf numFmtId="0" fontId="2" fillId="5" borderId="3" xfId="0" applyFont="1" applyFill="1" applyBorder="1" applyAlignment="1">
      <alignment wrapText="1"/>
    </xf>
    <xf numFmtId="164" fontId="0" fillId="0" borderId="0" xfId="0" applyNumberFormat="1"/>
    <xf numFmtId="0" fontId="0" fillId="0" borderId="0" xfId="0" applyFill="1"/>
    <xf numFmtId="0" fontId="3" fillId="0" borderId="0" xfId="0" applyFont="1" applyFill="1" applyBorder="1" applyAlignment="1">
      <alignment wrapText="1"/>
    </xf>
    <xf numFmtId="0" fontId="0" fillId="0" borderId="0" xfId="0" applyFill="1" applyBorder="1"/>
    <xf numFmtId="0" fontId="0" fillId="0" borderId="0" xfId="0" applyFont="1" applyFill="1" applyBorder="1" applyAlignment="1">
      <alignment wrapText="1"/>
    </xf>
    <xf numFmtId="0" fontId="3" fillId="0" borderId="0" xfId="0" applyFont="1" applyFill="1" applyBorder="1"/>
    <xf numFmtId="0" fontId="0" fillId="0" borderId="0" xfId="0" applyFill="1" applyBorder="1" applyAlignment="1">
      <alignment wrapText="1"/>
    </xf>
    <xf numFmtId="0" fontId="1" fillId="0" borderId="0" xfId="0" applyFont="1" applyFill="1" applyBorder="1" applyAlignment="1">
      <alignment horizontal="center" vertical="center" wrapText="1"/>
    </xf>
    <xf numFmtId="0" fontId="2" fillId="0" borderId="0" xfId="0" applyFont="1" applyFill="1" applyBorder="1" applyAlignment="1">
      <alignment wrapText="1"/>
    </xf>
    <xf numFmtId="1" fontId="2" fillId="0" borderId="0" xfId="0" applyNumberFormat="1" applyFont="1" applyFill="1" applyBorder="1" applyAlignment="1">
      <alignment wrapText="1"/>
    </xf>
    <xf numFmtId="3" fontId="0" fillId="0" borderId="0" xfId="0" applyNumberFormat="1" applyFont="1" applyFill="1" applyBorder="1" applyAlignment="1"/>
    <xf numFmtId="0" fontId="4" fillId="0" borderId="0" xfId="0" applyFont="1" applyFill="1" applyBorder="1"/>
    <xf numFmtId="3" fontId="0" fillId="0" borderId="0" xfId="0" applyNumberFormat="1" applyFill="1" applyBorder="1"/>
    <xf numFmtId="0" fontId="2" fillId="0" borderId="0" xfId="0" applyFont="1" applyFill="1" applyBorder="1"/>
    <xf numFmtId="1" fontId="2" fillId="0" borderId="0" xfId="0" applyNumberFormat="1" applyFont="1" applyFill="1" applyBorder="1"/>
    <xf numFmtId="164" fontId="0" fillId="0" borderId="0" xfId="0" applyNumberFormat="1" applyFill="1" applyBorder="1"/>
    <xf numFmtId="0" fontId="0" fillId="0" borderId="0" xfId="0" applyFont="1" applyFill="1" applyBorder="1"/>
    <xf numFmtId="1" fontId="0" fillId="0" borderId="0" xfId="0" applyNumberFormat="1" applyFont="1" applyFill="1" applyBorder="1"/>
    <xf numFmtId="0" fontId="3" fillId="0" borderId="0" xfId="0" applyFont="1"/>
    <xf numFmtId="0" fontId="7" fillId="0" borderId="0" xfId="0" applyFont="1" applyFill="1" applyBorder="1"/>
    <xf numFmtId="0" fontId="7" fillId="0" borderId="0" xfId="0" applyFont="1"/>
    <xf numFmtId="0" fontId="0" fillId="4" borderId="0" xfId="0" applyFill="1" applyAlignment="1">
      <alignment vertical="center"/>
    </xf>
    <xf numFmtId="0" fontId="12" fillId="4" borderId="0" xfId="0" applyFont="1" applyFill="1" applyAlignment="1">
      <alignment vertical="center"/>
    </xf>
    <xf numFmtId="0" fontId="13" fillId="10" borderId="16" xfId="0" applyFont="1" applyFill="1" applyBorder="1" applyAlignment="1">
      <alignment horizontal="center" vertical="center" wrapText="1"/>
    </xf>
    <xf numFmtId="0" fontId="14" fillId="10" borderId="7" xfId="2" applyFont="1" applyFill="1" applyBorder="1" applyAlignment="1" applyProtection="1">
      <alignment vertical="center"/>
    </xf>
    <xf numFmtId="0" fontId="9" fillId="11" borderId="7" xfId="2" applyFill="1" applyBorder="1" applyAlignment="1" applyProtection="1">
      <alignment vertical="center"/>
    </xf>
    <xf numFmtId="0" fontId="9" fillId="11" borderId="15" xfId="2" applyFill="1" applyBorder="1" applyAlignment="1" applyProtection="1">
      <alignment vertical="center"/>
    </xf>
    <xf numFmtId="0" fontId="0" fillId="0" borderId="0" xfId="0" applyAlignment="1">
      <alignment horizontal="justify" vertical="center"/>
    </xf>
    <xf numFmtId="0" fontId="0" fillId="0" borderId="0" xfId="0" applyAlignment="1">
      <alignment vertical="center"/>
    </xf>
    <xf numFmtId="0" fontId="3" fillId="0" borderId="0" xfId="0" applyFont="1" applyAlignment="1">
      <alignment vertical="center"/>
    </xf>
    <xf numFmtId="0" fontId="18" fillId="0" borderId="0" xfId="0" applyFont="1" applyAlignment="1">
      <alignment vertical="center"/>
    </xf>
    <xf numFmtId="0" fontId="3" fillId="0" borderId="0" xfId="0" applyFont="1" applyAlignment="1">
      <alignment horizontal="justify" vertical="center"/>
    </xf>
    <xf numFmtId="0" fontId="18" fillId="0" borderId="0" xfId="0" applyFont="1" applyAlignment="1">
      <alignment horizontal="justify" vertical="center"/>
    </xf>
    <xf numFmtId="3" fontId="0" fillId="0" borderId="0" xfId="0" applyNumberFormat="1"/>
    <xf numFmtId="0" fontId="1" fillId="0" borderId="0" xfId="0" applyFont="1" applyFill="1" applyBorder="1" applyAlignment="1">
      <alignment horizontal="center" vertical="center" wrapText="1"/>
    </xf>
    <xf numFmtId="0" fontId="19" fillId="0" borderId="0" xfId="0" applyFont="1"/>
    <xf numFmtId="165" fontId="0" fillId="0" borderId="0" xfId="0" applyNumberFormat="1" applyFill="1" applyBorder="1"/>
    <xf numFmtId="0" fontId="5" fillId="4" borderId="0" xfId="0" applyFont="1" applyFill="1"/>
    <xf numFmtId="0" fontId="0" fillId="4" borderId="0" xfId="0" applyFill="1"/>
    <xf numFmtId="0" fontId="20" fillId="13" borderId="0" xfId="0" applyFont="1" applyFill="1"/>
    <xf numFmtId="0" fontId="0" fillId="13" borderId="0" xfId="0" applyFill="1"/>
    <xf numFmtId="0" fontId="9" fillId="0" borderId="0" xfId="2"/>
    <xf numFmtId="3" fontId="0" fillId="13" borderId="1" xfId="0" applyNumberFormat="1" applyFill="1" applyBorder="1"/>
    <xf numFmtId="0" fontId="0" fillId="13" borderId="1" xfId="0" applyFill="1" applyBorder="1"/>
    <xf numFmtId="0" fontId="1" fillId="8" borderId="1" xfId="0" applyFont="1" applyFill="1" applyBorder="1" applyAlignment="1">
      <alignment horizontal="left" vertical="center" wrapText="1"/>
    </xf>
    <xf numFmtId="164" fontId="0" fillId="13" borderId="3" xfId="0" applyNumberFormat="1" applyFill="1" applyBorder="1"/>
    <xf numFmtId="0" fontId="1" fillId="8" borderId="3" xfId="0" applyFont="1" applyFill="1" applyBorder="1" applyAlignment="1">
      <alignment wrapText="1"/>
    </xf>
    <xf numFmtId="164" fontId="0" fillId="13" borderId="12" xfId="0" applyNumberFormat="1" applyFill="1" applyBorder="1"/>
    <xf numFmtId="0" fontId="0" fillId="13" borderId="3" xfId="0" applyFill="1" applyBorder="1"/>
    <xf numFmtId="0" fontId="13" fillId="10" borderId="0" xfId="0" applyFont="1" applyFill="1"/>
    <xf numFmtId="0" fontId="4" fillId="10" borderId="0" xfId="0" applyFont="1" applyFill="1"/>
    <xf numFmtId="0" fontId="9" fillId="0" borderId="0" xfId="2" applyFill="1"/>
    <xf numFmtId="0" fontId="23" fillId="24" borderId="17" xfId="0" applyFont="1" applyFill="1" applyBorder="1" applyAlignment="1">
      <alignment horizontal="center" vertical="center" wrapText="1"/>
    </xf>
    <xf numFmtId="0" fontId="0" fillId="25" borderId="18" xfId="0" applyFill="1" applyBorder="1" applyAlignment="1">
      <alignment horizontal="justify" vertical="top" wrapText="1"/>
    </xf>
    <xf numFmtId="0" fontId="1" fillId="8" borderId="3" xfId="0" applyFont="1" applyFill="1" applyBorder="1" applyAlignment="1">
      <alignment vertical="center" wrapText="1"/>
    </xf>
    <xf numFmtId="166" fontId="0" fillId="0" borderId="0" xfId="3" applyNumberFormat="1" applyFont="1"/>
    <xf numFmtId="0" fontId="1" fillId="8" borderId="1" xfId="0" applyFont="1" applyFill="1" applyBorder="1" applyAlignment="1">
      <alignment horizontal="center" vertical="center" wrapText="1"/>
    </xf>
    <xf numFmtId="0" fontId="0" fillId="13" borderId="12" xfId="0" applyFill="1" applyBorder="1"/>
    <xf numFmtId="3" fontId="3" fillId="13" borderId="1" xfId="0" applyNumberFormat="1" applyFont="1" applyFill="1" applyBorder="1"/>
    <xf numFmtId="3" fontId="21" fillId="13" borderId="2" xfId="0" applyNumberFormat="1" applyFont="1" applyFill="1" applyBorder="1" applyAlignment="1">
      <alignment horizontal="right" vertical="center" wrapText="1"/>
    </xf>
    <xf numFmtId="3" fontId="21" fillId="13" borderId="3" xfId="0" applyNumberFormat="1" applyFont="1" applyFill="1" applyBorder="1" applyAlignment="1">
      <alignment horizontal="right" vertical="center" wrapText="1"/>
    </xf>
    <xf numFmtId="0" fontId="1" fillId="8" borderId="2" xfId="0" applyFont="1" applyFill="1" applyBorder="1" applyAlignment="1">
      <alignment horizontal="left" vertical="center" wrapText="1"/>
    </xf>
    <xf numFmtId="0" fontId="4" fillId="14" borderId="1" xfId="0" applyFont="1" applyFill="1" applyBorder="1"/>
    <xf numFmtId="0" fontId="19" fillId="12" borderId="10" xfId="0" applyFont="1" applyFill="1" applyBorder="1"/>
    <xf numFmtId="1" fontId="0" fillId="0" borderId="0" xfId="0" applyNumberFormat="1"/>
    <xf numFmtId="0" fontId="1" fillId="8" borderId="12" xfId="0" applyFont="1" applyFill="1" applyBorder="1" applyAlignment="1">
      <alignment horizontal="center" vertical="center" wrapText="1"/>
    </xf>
    <xf numFmtId="0" fontId="6" fillId="0" borderId="0" xfId="0" applyFont="1"/>
    <xf numFmtId="165" fontId="1" fillId="4" borderId="0" xfId="0" applyNumberFormat="1" applyFont="1" applyFill="1" applyBorder="1" applyAlignment="1">
      <alignment horizontal="right" vertical="center" wrapText="1"/>
    </xf>
    <xf numFmtId="0" fontId="19" fillId="0" borderId="0" xfId="0" applyFont="1" applyAlignment="1"/>
    <xf numFmtId="0" fontId="7" fillId="0" borderId="0" xfId="0" applyFont="1" applyAlignment="1"/>
    <xf numFmtId="0" fontId="0" fillId="0" borderId="0" xfId="0" applyAlignment="1"/>
    <xf numFmtId="0" fontId="3" fillId="13" borderId="3" xfId="0" applyFont="1" applyFill="1" applyBorder="1" applyAlignment="1">
      <alignment horizontal="right"/>
    </xf>
    <xf numFmtId="0" fontId="3" fillId="13" borderId="3" xfId="0" applyFont="1" applyFill="1" applyBorder="1"/>
    <xf numFmtId="0" fontId="21" fillId="0" borderId="0" xfId="0" applyFont="1"/>
    <xf numFmtId="0" fontId="0" fillId="25" borderId="19" xfId="0" applyFill="1" applyBorder="1" applyAlignment="1">
      <alignment horizontal="justify" vertical="top" wrapText="1"/>
    </xf>
    <xf numFmtId="0" fontId="0" fillId="25" borderId="20" xfId="0" applyFill="1" applyBorder="1" applyAlignment="1">
      <alignment horizontal="justify" vertical="top" wrapText="1"/>
    </xf>
    <xf numFmtId="0" fontId="3" fillId="0" borderId="0" xfId="0" applyFont="1" applyAlignment="1"/>
    <xf numFmtId="0" fontId="21" fillId="0" borderId="0" xfId="0" applyFont="1" applyAlignment="1">
      <alignment horizontal="left"/>
    </xf>
    <xf numFmtId="167" fontId="0" fillId="13" borderId="3" xfId="1" applyNumberFormat="1" applyFont="1" applyFill="1" applyBorder="1"/>
    <xf numFmtId="167" fontId="0" fillId="13" borderId="2" xfId="1" applyNumberFormat="1" applyFont="1" applyFill="1" applyBorder="1" applyAlignment="1">
      <alignment wrapText="1"/>
    </xf>
    <xf numFmtId="167" fontId="0" fillId="13" borderId="3" xfId="1" applyNumberFormat="1" applyFont="1" applyFill="1" applyBorder="1" applyAlignment="1">
      <alignment wrapText="1"/>
    </xf>
    <xf numFmtId="0" fontId="1" fillId="0" borderId="0" xfId="0" applyFont="1" applyFill="1" applyBorder="1" applyAlignment="1">
      <alignment horizontal="center" vertical="center" wrapText="1"/>
    </xf>
    <xf numFmtId="0" fontId="18" fillId="0" borderId="0" xfId="0" applyFont="1"/>
    <xf numFmtId="0" fontId="19" fillId="12" borderId="0" xfId="0" applyFont="1" applyFill="1" applyBorder="1"/>
    <xf numFmtId="0" fontId="1" fillId="0" borderId="0" xfId="0" applyFont="1" applyFill="1" applyBorder="1" applyAlignment="1">
      <alignment horizontal="center" vertical="center" wrapText="1"/>
    </xf>
    <xf numFmtId="0" fontId="18" fillId="12" borderId="0" xfId="0" applyFont="1" applyFill="1" applyBorder="1"/>
    <xf numFmtId="0" fontId="19" fillId="0" borderId="0" xfId="0" applyFont="1" applyFill="1" applyBorder="1"/>
    <xf numFmtId="0" fontId="7" fillId="0" borderId="0" xfId="0" applyFont="1" applyFill="1" applyBorder="1" applyAlignment="1"/>
    <xf numFmtId="0" fontId="19" fillId="0" borderId="0" xfId="0" applyFont="1" applyFill="1" applyBorder="1" applyAlignment="1">
      <alignment wrapText="1"/>
    </xf>
    <xf numFmtId="0" fontId="3" fillId="0" borderId="0" xfId="0" applyFont="1" applyAlignment="1">
      <alignment wrapText="1"/>
    </xf>
    <xf numFmtId="0" fontId="19" fillId="0" borderId="0" xfId="0" applyFont="1" applyBorder="1" applyAlignment="1">
      <alignment horizontal="left" vertical="center" wrapText="1"/>
    </xf>
    <xf numFmtId="167" fontId="0" fillId="0" borderId="0" xfId="0" applyNumberFormat="1"/>
    <xf numFmtId="0" fontId="1" fillId="8" borderId="12" xfId="0" applyFont="1" applyFill="1" applyBorder="1" applyAlignment="1">
      <alignment horizontal="center" vertical="center" wrapText="1"/>
    </xf>
    <xf numFmtId="165" fontId="0" fillId="13" borderId="9" xfId="0" applyNumberFormat="1" applyFill="1" applyBorder="1"/>
    <xf numFmtId="0" fontId="1" fillId="8" borderId="12" xfId="0" applyFont="1" applyFill="1" applyBorder="1" applyAlignment="1">
      <alignment horizontal="left" vertical="center" wrapText="1"/>
    </xf>
    <xf numFmtId="164" fontId="0" fillId="13" borderId="0" xfId="0" applyNumberFormat="1" applyFill="1" applyBorder="1"/>
    <xf numFmtId="165" fontId="0" fillId="13" borderId="0" xfId="0" applyNumberFormat="1" applyFont="1" applyFill="1" applyBorder="1" applyAlignment="1"/>
    <xf numFmtId="0" fontId="0" fillId="13" borderId="0" xfId="0" applyFill="1" applyBorder="1" applyAlignment="1">
      <alignment horizontal="right" wrapText="1"/>
    </xf>
    <xf numFmtId="3" fontId="0" fillId="13" borderId="0" xfId="0" applyNumberFormat="1" applyFill="1" applyBorder="1" applyAlignment="1">
      <alignment horizontal="right"/>
    </xf>
    <xf numFmtId="3" fontId="3" fillId="13" borderId="0" xfId="0" applyNumberFormat="1" applyFont="1" applyFill="1" applyBorder="1" applyAlignment="1">
      <alignment horizontal="right" wrapText="1"/>
    </xf>
    <xf numFmtId="3" fontId="0" fillId="13" borderId="0" xfId="0" applyNumberFormat="1" applyFill="1" applyBorder="1" applyAlignment="1">
      <alignment horizontal="right" wrapText="1"/>
    </xf>
    <xf numFmtId="0" fontId="3" fillId="15" borderId="12" xfId="0" applyFont="1" applyFill="1" applyBorder="1"/>
    <xf numFmtId="0" fontId="3" fillId="15" borderId="6" xfId="0" applyFont="1" applyFill="1" applyBorder="1"/>
    <xf numFmtId="0" fontId="1" fillId="2" borderId="16" xfId="0" applyFont="1" applyFill="1" applyBorder="1" applyAlignment="1">
      <alignment horizontal="left" vertical="center" wrapText="1"/>
    </xf>
    <xf numFmtId="0" fontId="0" fillId="13" borderId="8" xfId="0" applyFill="1" applyBorder="1" applyAlignment="1">
      <alignment horizontal="right" wrapText="1"/>
    </xf>
    <xf numFmtId="3" fontId="0" fillId="13" borderId="8" xfId="0" applyNumberFormat="1" applyFill="1" applyBorder="1" applyAlignment="1">
      <alignment horizontal="right"/>
    </xf>
    <xf numFmtId="0" fontId="0" fillId="13" borderId="9" xfId="0" applyFill="1" applyBorder="1" applyAlignment="1">
      <alignment horizontal="right"/>
    </xf>
    <xf numFmtId="3" fontId="0" fillId="13" borderId="21" xfId="0" applyNumberFormat="1" applyFill="1" applyBorder="1" applyAlignment="1">
      <alignment horizontal="right"/>
    </xf>
    <xf numFmtId="3" fontId="1" fillId="14" borderId="7" xfId="0" applyNumberFormat="1" applyFont="1" applyFill="1" applyBorder="1" applyAlignment="1">
      <alignment horizontal="right" vertical="center" wrapText="1"/>
    </xf>
    <xf numFmtId="3" fontId="1" fillId="14" borderId="7" xfId="0" applyNumberFormat="1" applyFont="1" applyFill="1" applyBorder="1" applyAlignment="1">
      <alignment horizontal="right" vertical="center"/>
    </xf>
    <xf numFmtId="3" fontId="1" fillId="14" borderId="11" xfId="0" applyNumberFormat="1" applyFont="1" applyFill="1" applyBorder="1" applyAlignment="1">
      <alignment horizontal="right" vertical="center" wrapText="1"/>
    </xf>
    <xf numFmtId="0" fontId="0" fillId="0" borderId="12" xfId="0" applyBorder="1"/>
    <xf numFmtId="165" fontId="1" fillId="14" borderId="0" xfId="0" applyNumberFormat="1" applyFont="1" applyFill="1" applyBorder="1" applyAlignment="1">
      <alignment horizontal="right" vertical="center" wrapText="1"/>
    </xf>
    <xf numFmtId="0" fontId="3" fillId="13" borderId="8" xfId="0" applyFont="1" applyFill="1" applyBorder="1" applyAlignment="1">
      <alignment horizontal="right" wrapText="1"/>
    </xf>
    <xf numFmtId="0" fontId="3" fillId="7" borderId="12" xfId="0" applyFont="1" applyFill="1" applyBorder="1"/>
    <xf numFmtId="0" fontId="3" fillId="7" borderId="6" xfId="0" applyFont="1" applyFill="1" applyBorder="1"/>
    <xf numFmtId="164" fontId="0" fillId="13" borderId="21" xfId="0" applyNumberFormat="1" applyFill="1" applyBorder="1"/>
    <xf numFmtId="165" fontId="1" fillId="14" borderId="21" xfId="0" applyNumberFormat="1" applyFont="1" applyFill="1" applyBorder="1" applyAlignment="1">
      <alignment horizontal="right" vertical="center"/>
    </xf>
    <xf numFmtId="0" fontId="19" fillId="0" borderId="5" xfId="0" applyFont="1" applyBorder="1" applyAlignment="1"/>
    <xf numFmtId="0" fontId="7" fillId="0" borderId="0" xfId="0" applyFont="1" applyBorder="1" applyAlignment="1">
      <alignment wrapText="1"/>
    </xf>
    <xf numFmtId="3" fontId="0" fillId="13" borderId="0" xfId="0" applyNumberFormat="1" applyFill="1" applyBorder="1"/>
    <xf numFmtId="0" fontId="1" fillId="8" borderId="12" xfId="0" applyFont="1" applyFill="1" applyBorder="1" applyAlignment="1">
      <alignment wrapText="1"/>
    </xf>
    <xf numFmtId="0" fontId="1" fillId="8" borderId="6" xfId="0" applyFont="1" applyFill="1" applyBorder="1" applyAlignment="1">
      <alignment wrapText="1"/>
    </xf>
    <xf numFmtId="0" fontId="1" fillId="14" borderId="16" xfId="0" applyFont="1" applyFill="1" applyBorder="1" applyAlignment="1">
      <alignment wrapText="1"/>
    </xf>
    <xf numFmtId="164" fontId="0" fillId="13" borderId="8" xfId="0" applyNumberFormat="1" applyFill="1" applyBorder="1"/>
    <xf numFmtId="3" fontId="0" fillId="13" borderId="8" xfId="0" applyNumberFormat="1" applyFill="1" applyBorder="1"/>
    <xf numFmtId="164" fontId="0" fillId="13" borderId="9" xfId="0" applyNumberFormat="1" applyFill="1" applyBorder="1"/>
    <xf numFmtId="3" fontId="0" fillId="13" borderId="5" xfId="0" applyNumberFormat="1" applyFill="1" applyBorder="1"/>
    <xf numFmtId="3" fontId="1" fillId="14" borderId="13" xfId="0" applyNumberFormat="1" applyFont="1" applyFill="1" applyBorder="1"/>
    <xf numFmtId="164" fontId="1" fillId="14" borderId="7" xfId="0" applyNumberFormat="1" applyFont="1" applyFill="1" applyBorder="1"/>
    <xf numFmtId="3" fontId="1" fillId="14" borderId="7" xfId="0" applyNumberFormat="1" applyFont="1" applyFill="1" applyBorder="1"/>
    <xf numFmtId="164" fontId="1" fillId="14" borderId="11" xfId="0" applyNumberFormat="1" applyFont="1" applyFill="1" applyBorder="1"/>
    <xf numFmtId="0" fontId="0" fillId="13" borderId="0" xfId="0" applyFill="1" applyBorder="1"/>
    <xf numFmtId="0" fontId="3" fillId="7" borderId="12" xfId="0" applyFont="1" applyFill="1" applyBorder="1" applyAlignment="1">
      <alignment wrapText="1"/>
    </xf>
    <xf numFmtId="0" fontId="3" fillId="7" borderId="6" xfId="0" applyFont="1" applyFill="1" applyBorder="1" applyAlignment="1">
      <alignment wrapText="1"/>
    </xf>
    <xf numFmtId="0" fontId="0" fillId="13" borderId="8" xfId="0" applyFill="1" applyBorder="1"/>
    <xf numFmtId="0" fontId="0" fillId="13" borderId="9" xfId="0" applyFill="1" applyBorder="1"/>
    <xf numFmtId="3" fontId="3" fillId="13" borderId="5" xfId="0" applyNumberFormat="1" applyFont="1" applyFill="1" applyBorder="1"/>
    <xf numFmtId="3" fontId="0" fillId="13" borderId="21" xfId="0" applyNumberFormat="1" applyFill="1" applyBorder="1"/>
    <xf numFmtId="3" fontId="1" fillId="14" borderId="13" xfId="0" applyNumberFormat="1" applyFont="1" applyFill="1" applyBorder="1" applyAlignment="1">
      <alignment vertical="center"/>
    </xf>
    <xf numFmtId="164" fontId="1" fillId="14" borderId="7" xfId="0" applyNumberFormat="1" applyFont="1" applyFill="1" applyBorder="1" applyAlignment="1">
      <alignment horizontal="right" vertical="center"/>
    </xf>
    <xf numFmtId="165" fontId="0" fillId="13" borderId="21" xfId="0" applyNumberFormat="1" applyFill="1" applyBorder="1"/>
    <xf numFmtId="165" fontId="0" fillId="13" borderId="11" xfId="0" applyNumberFormat="1" applyFill="1" applyBorder="1"/>
    <xf numFmtId="0" fontId="0" fillId="18" borderId="5" xfId="0" applyFill="1" applyBorder="1" applyAlignment="1">
      <alignment wrapText="1"/>
    </xf>
    <xf numFmtId="0" fontId="0" fillId="13" borderId="5" xfId="0" applyFill="1" applyBorder="1" applyAlignment="1">
      <alignment wrapText="1"/>
    </xf>
    <xf numFmtId="0" fontId="0" fillId="13" borderId="5" xfId="0" applyFont="1" applyFill="1" applyBorder="1" applyAlignment="1">
      <alignment wrapText="1"/>
    </xf>
    <xf numFmtId="0" fontId="2" fillId="17" borderId="5" xfId="0" applyFont="1" applyFill="1" applyBorder="1" applyAlignment="1">
      <alignment wrapText="1"/>
    </xf>
    <xf numFmtId="0" fontId="0" fillId="18" borderId="5" xfId="0" applyFont="1" applyFill="1" applyBorder="1" applyAlignment="1">
      <alignment wrapText="1"/>
    </xf>
    <xf numFmtId="0" fontId="0" fillId="17" borderId="5" xfId="0" applyFont="1" applyFill="1" applyBorder="1" applyAlignment="1">
      <alignment wrapText="1"/>
    </xf>
    <xf numFmtId="0" fontId="4" fillId="14" borderId="2" xfId="0" applyFont="1" applyFill="1" applyBorder="1"/>
    <xf numFmtId="3" fontId="1" fillId="14" borderId="14" xfId="0" applyNumberFormat="1" applyFont="1" applyFill="1" applyBorder="1" applyAlignment="1">
      <alignment horizontal="right" vertical="center" wrapText="1"/>
    </xf>
    <xf numFmtId="0" fontId="0" fillId="18" borderId="1" xfId="0" applyFont="1" applyFill="1" applyBorder="1" applyAlignment="1">
      <alignment wrapText="1"/>
    </xf>
    <xf numFmtId="165" fontId="0" fillId="13" borderId="9" xfId="0" applyNumberFormat="1" applyFont="1" applyFill="1" applyBorder="1" applyAlignment="1"/>
    <xf numFmtId="165" fontId="0" fillId="13" borderId="21" xfId="0" applyNumberFormat="1" applyFont="1" applyFill="1" applyBorder="1" applyAlignment="1"/>
    <xf numFmtId="165" fontId="0" fillId="13" borderId="11" xfId="0" applyNumberFormat="1" applyFont="1" applyFill="1" applyBorder="1" applyAlignment="1"/>
    <xf numFmtId="3" fontId="1" fillId="14" borderId="9" xfId="0" applyNumberFormat="1" applyFont="1" applyFill="1" applyBorder="1" applyAlignment="1">
      <alignment horizontal="right" vertical="center" wrapText="1"/>
    </xf>
    <xf numFmtId="0" fontId="2" fillId="17" borderId="1" xfId="0" applyFont="1" applyFill="1" applyBorder="1" applyAlignment="1">
      <alignment wrapText="1"/>
    </xf>
    <xf numFmtId="0" fontId="0" fillId="18" borderId="13" xfId="0" applyFont="1" applyFill="1" applyBorder="1" applyAlignment="1">
      <alignment wrapText="1"/>
    </xf>
    <xf numFmtId="0" fontId="0" fillId="18" borderId="1" xfId="0" applyFill="1" applyBorder="1" applyAlignment="1">
      <alignment wrapText="1"/>
    </xf>
    <xf numFmtId="0" fontId="2" fillId="18" borderId="1" xfId="0" applyFont="1" applyFill="1" applyBorder="1"/>
    <xf numFmtId="0" fontId="2" fillId="17" borderId="5" xfId="0" applyFont="1" applyFill="1" applyBorder="1"/>
    <xf numFmtId="0" fontId="2" fillId="18" borderId="5" xfId="0" applyFont="1" applyFill="1" applyBorder="1"/>
    <xf numFmtId="0" fontId="0" fillId="17" borderId="13" xfId="0" applyFont="1" applyFill="1" applyBorder="1"/>
    <xf numFmtId="164" fontId="0" fillId="13" borderId="11" xfId="0" applyNumberFormat="1" applyFill="1" applyBorder="1"/>
    <xf numFmtId="0" fontId="0" fillId="13" borderId="13" xfId="0" applyFill="1" applyBorder="1"/>
    <xf numFmtId="0" fontId="0" fillId="17" borderId="1" xfId="0" applyFill="1" applyBorder="1" applyAlignment="1">
      <alignment wrapText="1"/>
    </xf>
    <xf numFmtId="0" fontId="0" fillId="18" borderId="13" xfId="0" applyFill="1" applyBorder="1" applyAlignment="1">
      <alignment wrapText="1"/>
    </xf>
    <xf numFmtId="0" fontId="0" fillId="18" borderId="13" xfId="0" applyFont="1" applyFill="1" applyBorder="1"/>
    <xf numFmtId="0" fontId="2" fillId="21" borderId="5" xfId="0" applyFont="1" applyFill="1" applyBorder="1"/>
    <xf numFmtId="0" fontId="2" fillId="23" borderId="5" xfId="0" applyFont="1" applyFill="1" applyBorder="1"/>
    <xf numFmtId="0" fontId="2" fillId="21" borderId="13" xfId="0" applyFont="1" applyFill="1" applyBorder="1"/>
    <xf numFmtId="164" fontId="0" fillId="22" borderId="6" xfId="0" applyNumberFormat="1" applyFill="1" applyBorder="1"/>
    <xf numFmtId="164" fontId="0" fillId="13" borderId="6" xfId="0" applyNumberFormat="1" applyFill="1" applyBorder="1"/>
    <xf numFmtId="164" fontId="0" fillId="22" borderId="16" xfId="0" applyNumberFormat="1" applyFill="1" applyBorder="1"/>
    <xf numFmtId="0" fontId="0" fillId="18" borderId="1" xfId="0" applyFill="1" applyBorder="1"/>
    <xf numFmtId="0" fontId="0" fillId="18" borderId="5" xfId="0" applyFill="1" applyBorder="1"/>
    <xf numFmtId="0" fontId="0" fillId="18" borderId="13" xfId="0" applyFill="1" applyBorder="1"/>
    <xf numFmtId="0" fontId="0" fillId="13" borderId="5" xfId="0" applyFill="1" applyBorder="1"/>
    <xf numFmtId="0" fontId="0" fillId="17" borderId="5" xfId="0" applyFont="1" applyFill="1" applyBorder="1"/>
    <xf numFmtId="0" fontId="0" fillId="18" borderId="5" xfId="0" applyFont="1" applyFill="1" applyBorder="1"/>
    <xf numFmtId="0" fontId="2" fillId="17" borderId="13" xfId="0" applyFont="1" applyFill="1" applyBorder="1"/>
    <xf numFmtId="0" fontId="1" fillId="19" borderId="13" xfId="0" applyFont="1" applyFill="1" applyBorder="1"/>
    <xf numFmtId="0" fontId="1" fillId="14" borderId="2" xfId="0" applyFont="1" applyFill="1" applyBorder="1" applyAlignment="1">
      <alignment horizontal="left"/>
    </xf>
    <xf numFmtId="3" fontId="1" fillId="14" borderId="14" xfId="0" applyNumberFormat="1" applyFont="1" applyFill="1" applyBorder="1" applyAlignment="1">
      <alignment horizontal="right"/>
    </xf>
    <xf numFmtId="0" fontId="2" fillId="17" borderId="6" xfId="0" applyFont="1" applyFill="1" applyBorder="1"/>
    <xf numFmtId="164" fontId="0" fillId="13" borderId="16" xfId="0" applyNumberFormat="1" applyFill="1" applyBorder="1"/>
    <xf numFmtId="0" fontId="1" fillId="27" borderId="0" xfId="0" applyFont="1" applyFill="1" applyAlignment="1">
      <alignment horizontal="center" vertical="center" wrapText="1"/>
    </xf>
    <xf numFmtId="164" fontId="0" fillId="13" borderId="7" xfId="0" applyNumberFormat="1" applyFill="1" applyBorder="1"/>
    <xf numFmtId="0" fontId="1" fillId="26" borderId="12" xfId="0" applyFont="1" applyFill="1" applyBorder="1" applyAlignment="1">
      <alignment vertical="center" wrapText="1"/>
    </xf>
    <xf numFmtId="3" fontId="1" fillId="14" borderId="15" xfId="0" applyNumberFormat="1" applyFont="1" applyFill="1" applyBorder="1" applyAlignment="1">
      <alignment horizontal="right"/>
    </xf>
    <xf numFmtId="0" fontId="0" fillId="17" borderId="13" xfId="0" applyFill="1" applyBorder="1"/>
    <xf numFmtId="0" fontId="5" fillId="18" borderId="1" xfId="0" applyFont="1" applyFill="1" applyBorder="1" applyAlignment="1">
      <alignment horizontal="left"/>
    </xf>
    <xf numFmtId="164" fontId="5" fillId="18" borderId="12" xfId="0" applyNumberFormat="1" applyFont="1" applyFill="1" applyBorder="1" applyAlignment="1">
      <alignment horizontal="right"/>
    </xf>
    <xf numFmtId="164" fontId="5" fillId="13" borderId="6" xfId="0" applyNumberFormat="1" applyFont="1" applyFill="1" applyBorder="1"/>
    <xf numFmtId="0" fontId="1" fillId="15" borderId="1" xfId="0" applyFont="1" applyFill="1" applyBorder="1" applyAlignment="1">
      <alignment horizontal="center" vertical="center" wrapText="1"/>
    </xf>
    <xf numFmtId="3" fontId="5" fillId="13" borderId="9" xfId="0" applyNumberFormat="1" applyFont="1" applyFill="1" applyBorder="1" applyAlignment="1">
      <alignment horizontal="right" vertical="center" wrapText="1"/>
    </xf>
    <xf numFmtId="3" fontId="5" fillId="13" borderId="11" xfId="0" applyNumberFormat="1" applyFont="1" applyFill="1" applyBorder="1" applyAlignment="1">
      <alignment wrapText="1"/>
    </xf>
    <xf numFmtId="0" fontId="1" fillId="8" borderId="16" xfId="0" applyFont="1" applyFill="1" applyBorder="1" applyAlignment="1">
      <alignment horizontal="left" vertical="center" wrapText="1"/>
    </xf>
    <xf numFmtId="164" fontId="2" fillId="17" borderId="0" xfId="0" applyNumberFormat="1" applyFont="1" applyFill="1" applyBorder="1" applyAlignment="1">
      <alignment wrapText="1"/>
    </xf>
    <xf numFmtId="164" fontId="2" fillId="18" borderId="0" xfId="0" applyNumberFormat="1" applyFont="1" applyFill="1" applyBorder="1" applyAlignment="1">
      <alignment wrapText="1"/>
    </xf>
    <xf numFmtId="165" fontId="0" fillId="13" borderId="8" xfId="0" applyNumberFormat="1" applyFont="1" applyFill="1" applyBorder="1" applyAlignment="1"/>
    <xf numFmtId="165" fontId="0" fillId="13" borderId="7" xfId="0" applyNumberFormat="1" applyFont="1" applyFill="1" applyBorder="1" applyAlignment="1"/>
    <xf numFmtId="164" fontId="2" fillId="17" borderId="8" xfId="0" applyNumberFormat="1" applyFont="1" applyFill="1" applyBorder="1" applyAlignment="1">
      <alignment wrapText="1"/>
    </xf>
    <xf numFmtId="0" fontId="0" fillId="17" borderId="5" xfId="0" applyFill="1" applyBorder="1" applyAlignment="1">
      <alignment wrapText="1"/>
    </xf>
    <xf numFmtId="3" fontId="1" fillId="14" borderId="15" xfId="0" applyNumberFormat="1" applyFont="1" applyFill="1" applyBorder="1" applyAlignment="1">
      <alignment horizontal="right" vertical="center" wrapText="1"/>
    </xf>
    <xf numFmtId="164" fontId="1" fillId="8" borderId="0" xfId="0" applyNumberFormat="1" applyFont="1" applyFill="1" applyBorder="1"/>
    <xf numFmtId="0" fontId="1" fillId="19" borderId="2" xfId="0" applyFont="1" applyFill="1" applyBorder="1"/>
    <xf numFmtId="164" fontId="1" fillId="8" borderId="15" xfId="0" applyNumberFormat="1" applyFont="1" applyFill="1" applyBorder="1"/>
    <xf numFmtId="164" fontId="1" fillId="8" borderId="14" xfId="0" applyNumberFormat="1" applyFont="1" applyFill="1" applyBorder="1"/>
    <xf numFmtId="0" fontId="1" fillId="20" borderId="2" xfId="0" applyFont="1" applyFill="1" applyBorder="1"/>
    <xf numFmtId="0" fontId="1" fillId="8" borderId="13" xfId="0" applyFont="1" applyFill="1" applyBorder="1" applyAlignment="1">
      <alignment horizontal="left" vertical="center" wrapText="1"/>
    </xf>
    <xf numFmtId="3" fontId="0" fillId="13" borderId="12" xfId="0" applyNumberFormat="1" applyFill="1" applyBorder="1" applyAlignment="1"/>
    <xf numFmtId="3" fontId="0" fillId="13" borderId="16" xfId="0" applyNumberFormat="1" applyFill="1" applyBorder="1" applyAlignment="1"/>
    <xf numFmtId="164" fontId="1" fillId="8" borderId="7" xfId="0" applyNumberFormat="1" applyFont="1" applyFill="1" applyBorder="1"/>
    <xf numFmtId="164" fontId="1" fillId="8" borderId="11" xfId="0" applyNumberFormat="1" applyFont="1" applyFill="1" applyBorder="1"/>
    <xf numFmtId="0" fontId="3" fillId="16" borderId="3" xfId="0" applyFont="1" applyFill="1" applyBorder="1"/>
    <xf numFmtId="0" fontId="0" fillId="16" borderId="3" xfId="0" applyFill="1" applyBorder="1"/>
    <xf numFmtId="0" fontId="0" fillId="28" borderId="5" xfId="0" applyFont="1" applyFill="1" applyBorder="1" applyAlignment="1">
      <alignment wrapText="1"/>
    </xf>
    <xf numFmtId="165" fontId="0" fillId="16" borderId="21" xfId="0" applyNumberFormat="1" applyFont="1" applyFill="1" applyBorder="1" applyAlignment="1"/>
    <xf numFmtId="0" fontId="0" fillId="16" borderId="5" xfId="0" applyFont="1" applyFill="1" applyBorder="1" applyAlignment="1">
      <alignment wrapText="1"/>
    </xf>
    <xf numFmtId="0" fontId="0" fillId="16" borderId="13" xfId="0" applyFont="1" applyFill="1" applyBorder="1" applyAlignment="1">
      <alignment wrapText="1"/>
    </xf>
    <xf numFmtId="165" fontId="0" fillId="16" borderId="11" xfId="0" applyNumberFormat="1" applyFont="1" applyFill="1" applyBorder="1" applyAlignment="1"/>
    <xf numFmtId="165" fontId="0" fillId="16" borderId="21" xfId="0" applyNumberFormat="1" applyFill="1" applyBorder="1"/>
    <xf numFmtId="0" fontId="0" fillId="29" borderId="5" xfId="0" applyFont="1" applyFill="1" applyBorder="1" applyAlignment="1">
      <alignment wrapText="1"/>
    </xf>
    <xf numFmtId="0" fontId="0" fillId="28" borderId="13" xfId="0" applyFont="1" applyFill="1" applyBorder="1" applyAlignment="1">
      <alignment wrapText="1"/>
    </xf>
    <xf numFmtId="165" fontId="0" fillId="16" borderId="11" xfId="0" applyNumberFormat="1" applyFill="1" applyBorder="1"/>
    <xf numFmtId="0" fontId="0" fillId="28" borderId="5" xfId="0" applyFill="1" applyBorder="1" applyAlignment="1">
      <alignment wrapText="1"/>
    </xf>
    <xf numFmtId="0" fontId="0" fillId="16" borderId="5" xfId="0" applyFill="1" applyBorder="1" applyAlignment="1">
      <alignment wrapText="1"/>
    </xf>
    <xf numFmtId="0" fontId="0" fillId="16" borderId="13" xfId="0" applyFill="1" applyBorder="1" applyAlignment="1">
      <alignment wrapText="1"/>
    </xf>
    <xf numFmtId="0" fontId="2" fillId="29" borderId="5" xfId="0" applyFont="1" applyFill="1" applyBorder="1"/>
    <xf numFmtId="164" fontId="0" fillId="16" borderId="21" xfId="0" applyNumberFormat="1" applyFill="1" applyBorder="1"/>
    <xf numFmtId="0" fontId="2" fillId="28" borderId="5" xfId="0" applyFont="1" applyFill="1" applyBorder="1"/>
    <xf numFmtId="0" fontId="0" fillId="16" borderId="13" xfId="0" applyFill="1" applyBorder="1"/>
    <xf numFmtId="164" fontId="0" fillId="16" borderId="11" xfId="0" applyNumberFormat="1" applyFill="1" applyBorder="1"/>
    <xf numFmtId="0" fontId="0" fillId="28" borderId="5" xfId="0" applyFill="1" applyBorder="1"/>
    <xf numFmtId="0" fontId="0" fillId="16" borderId="5" xfId="0" applyFill="1" applyBorder="1"/>
    <xf numFmtId="0" fontId="0" fillId="29" borderId="5" xfId="0" applyFont="1" applyFill="1" applyBorder="1"/>
    <xf numFmtId="0" fontId="0" fillId="28" borderId="5" xfId="0" applyFont="1" applyFill="1" applyBorder="1"/>
    <xf numFmtId="164" fontId="0" fillId="16" borderId="16" xfId="0" applyNumberFormat="1" applyFill="1" applyBorder="1"/>
    <xf numFmtId="164" fontId="0" fillId="16" borderId="6" xfId="0" applyNumberFormat="1" applyFill="1" applyBorder="1"/>
    <xf numFmtId="164" fontId="0" fillId="16" borderId="0" xfId="0" applyNumberFormat="1" applyFill="1" applyBorder="1"/>
    <xf numFmtId="0" fontId="0" fillId="29" borderId="5" xfId="0" applyFill="1" applyBorder="1"/>
    <xf numFmtId="164" fontId="0" fillId="16" borderId="7" xfId="0" applyNumberFormat="1" applyFill="1" applyBorder="1"/>
    <xf numFmtId="164" fontId="5" fillId="16" borderId="6" xfId="0" applyNumberFormat="1" applyFont="1" applyFill="1" applyBorder="1"/>
    <xf numFmtId="164" fontId="5" fillId="16" borderId="16" xfId="0" applyNumberFormat="1" applyFont="1" applyFill="1" applyBorder="1"/>
    <xf numFmtId="0" fontId="2" fillId="28" borderId="13" xfId="0" applyFont="1" applyFill="1" applyBorder="1" applyAlignment="1">
      <alignment wrapText="1"/>
    </xf>
    <xf numFmtId="164" fontId="2" fillId="28" borderId="7" xfId="0" applyNumberFormat="1" applyFont="1" applyFill="1" applyBorder="1" applyAlignment="1">
      <alignment wrapText="1"/>
    </xf>
    <xf numFmtId="164" fontId="2" fillId="28" borderId="0" xfId="0" applyNumberFormat="1" applyFont="1" applyFill="1" applyBorder="1" applyAlignment="1">
      <alignment wrapText="1"/>
    </xf>
    <xf numFmtId="0" fontId="0" fillId="29" borderId="5" xfId="0" applyFill="1" applyBorder="1" applyAlignment="1">
      <alignment wrapText="1"/>
    </xf>
    <xf numFmtId="164" fontId="2" fillId="29" borderId="0" xfId="0" applyNumberFormat="1" applyFont="1" applyFill="1" applyBorder="1" applyAlignment="1">
      <alignment wrapText="1"/>
    </xf>
    <xf numFmtId="0" fontId="0" fillId="28" borderId="13" xfId="0" applyFill="1" applyBorder="1" applyAlignment="1">
      <alignment wrapText="1"/>
    </xf>
    <xf numFmtId="165" fontId="0" fillId="16" borderId="0" xfId="0" applyNumberFormat="1" applyFont="1" applyFill="1" applyBorder="1" applyAlignment="1"/>
    <xf numFmtId="165" fontId="0" fillId="16" borderId="7" xfId="0" applyNumberFormat="1" applyFont="1" applyFill="1" applyBorder="1" applyAlignment="1"/>
    <xf numFmtId="0" fontId="1" fillId="14" borderId="2" xfId="0" applyFont="1" applyFill="1" applyBorder="1" applyAlignment="1">
      <alignment horizontal="left" vertical="center"/>
    </xf>
    <xf numFmtId="3" fontId="1" fillId="14" borderId="3" xfId="0" applyNumberFormat="1" applyFont="1" applyFill="1" applyBorder="1" applyAlignment="1">
      <alignment horizontal="right" vertical="center"/>
    </xf>
    <xf numFmtId="0" fontId="1" fillId="14" borderId="14" xfId="0" applyFont="1" applyFill="1" applyBorder="1" applyAlignment="1">
      <alignment horizontal="right" vertical="center"/>
    </xf>
    <xf numFmtId="0" fontId="1" fillId="30" borderId="12" xfId="0" applyFont="1" applyFill="1" applyBorder="1" applyAlignment="1">
      <alignment vertical="center" wrapText="1"/>
    </xf>
    <xf numFmtId="0" fontId="1" fillId="31" borderId="12" xfId="0" applyFont="1" applyFill="1" applyBorder="1" applyAlignment="1">
      <alignment vertical="center" wrapText="1"/>
    </xf>
    <xf numFmtId="0" fontId="1" fillId="4" borderId="11" xfId="0" applyFont="1" applyFill="1" applyBorder="1" applyAlignment="1">
      <alignment wrapText="1"/>
    </xf>
    <xf numFmtId="0" fontId="1" fillId="30" borderId="9" xfId="0" applyFont="1" applyFill="1" applyBorder="1" applyAlignment="1">
      <alignment vertical="center" wrapText="1"/>
    </xf>
    <xf numFmtId="0" fontId="1" fillId="30" borderId="6" xfId="0" applyFont="1" applyFill="1" applyBorder="1" applyAlignment="1">
      <alignment vertical="center" wrapText="1"/>
    </xf>
    <xf numFmtId="0" fontId="1" fillId="8" borderId="13" xfId="0" applyFont="1" applyFill="1" applyBorder="1"/>
    <xf numFmtId="3" fontId="1" fillId="19" borderId="3" xfId="0" applyNumberFormat="1" applyFont="1" applyFill="1" applyBorder="1" applyAlignment="1">
      <alignment vertical="center" wrapText="1"/>
    </xf>
    <xf numFmtId="3" fontId="1" fillId="20" borderId="3" xfId="0" applyNumberFormat="1" applyFont="1" applyFill="1" applyBorder="1" applyAlignment="1">
      <alignment vertical="center" wrapText="1"/>
    </xf>
    <xf numFmtId="0" fontId="1" fillId="19" borderId="3" xfId="0" applyFont="1" applyFill="1" applyBorder="1" applyAlignment="1">
      <alignment vertical="center" wrapText="1"/>
    </xf>
    <xf numFmtId="3" fontId="1" fillId="8" borderId="3" xfId="0" applyNumberFormat="1" applyFont="1" applyFill="1" applyBorder="1"/>
    <xf numFmtId="0" fontId="0" fillId="18" borderId="6" xfId="0" applyFill="1" applyBorder="1"/>
    <xf numFmtId="0" fontId="1" fillId="20" borderId="3" xfId="0" applyFont="1" applyFill="1" applyBorder="1"/>
    <xf numFmtId="164" fontId="4" fillId="8" borderId="3" xfId="0" applyNumberFormat="1" applyFont="1" applyFill="1" applyBorder="1"/>
    <xf numFmtId="0" fontId="1" fillId="19" borderId="3" xfId="0" applyFont="1" applyFill="1" applyBorder="1"/>
    <xf numFmtId="0" fontId="2" fillId="29" borderId="13" xfId="0" applyFont="1" applyFill="1" applyBorder="1"/>
    <xf numFmtId="0" fontId="3" fillId="0" borderId="0" xfId="0" applyFont="1" applyAlignment="1">
      <alignment horizontal="left" wrapText="1"/>
    </xf>
    <xf numFmtId="0" fontId="3" fillId="13" borderId="12" xfId="0" applyFont="1" applyFill="1" applyBorder="1"/>
    <xf numFmtId="0" fontId="3" fillId="16" borderId="6" xfId="0" applyFont="1" applyFill="1" applyBorder="1"/>
    <xf numFmtId="0" fontId="3" fillId="13" borderId="6" xfId="0" applyFont="1" applyFill="1" applyBorder="1"/>
    <xf numFmtId="164" fontId="1" fillId="8" borderId="3" xfId="0" applyNumberFormat="1" applyFont="1" applyFill="1" applyBorder="1"/>
    <xf numFmtId="0" fontId="1" fillId="8" borderId="3" xfId="0" applyFont="1" applyFill="1" applyBorder="1" applyAlignment="1">
      <alignment horizontal="left" wrapText="1"/>
    </xf>
    <xf numFmtId="3" fontId="1" fillId="8" borderId="3" xfId="0" applyNumberFormat="1" applyFont="1" applyFill="1" applyBorder="1" applyAlignment="1">
      <alignment horizontal="right" wrapText="1"/>
    </xf>
    <xf numFmtId="0" fontId="0" fillId="16" borderId="6" xfId="0" applyFont="1" applyFill="1" applyBorder="1"/>
    <xf numFmtId="164" fontId="0" fillId="16" borderId="6" xfId="0" applyNumberFormat="1" applyFont="1" applyFill="1" applyBorder="1"/>
    <xf numFmtId="0" fontId="17" fillId="11" borderId="15"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6" fillId="11" borderId="12" xfId="2" applyFont="1" applyFill="1" applyBorder="1" applyAlignment="1" applyProtection="1">
      <alignment horizontal="left" vertical="center" wrapText="1"/>
    </xf>
    <xf numFmtId="0" fontId="16" fillId="11" borderId="6" xfId="2" applyFont="1" applyFill="1" applyBorder="1" applyAlignment="1" applyProtection="1">
      <alignment horizontal="left" vertical="center" wrapText="1"/>
    </xf>
    <xf numFmtId="0" fontId="16" fillId="11" borderId="16" xfId="2" applyFont="1" applyFill="1" applyBorder="1" applyAlignment="1" applyProtection="1">
      <alignment horizontal="left" vertical="center" wrapText="1"/>
    </xf>
    <xf numFmtId="0" fontId="17" fillId="11" borderId="7" xfId="0" applyFont="1" applyFill="1" applyBorder="1" applyAlignment="1">
      <alignment horizontal="left" vertical="center" wrapText="1"/>
    </xf>
    <xf numFmtId="0" fontId="17" fillId="11" borderId="11" xfId="0" applyFont="1" applyFill="1" applyBorder="1" applyAlignment="1">
      <alignment horizontal="left" vertical="center" wrapText="1"/>
    </xf>
    <xf numFmtId="0" fontId="25" fillId="4" borderId="0" xfId="0" applyFont="1" applyFill="1" applyAlignment="1">
      <alignment horizontal="center" vertical="center" wrapText="1"/>
    </xf>
    <xf numFmtId="0" fontId="10" fillId="4" borderId="0" xfId="0" applyFont="1" applyFill="1" applyAlignment="1">
      <alignment horizontal="center" vertical="center"/>
    </xf>
    <xf numFmtId="0" fontId="11" fillId="9" borderId="2" xfId="0" applyFont="1" applyFill="1" applyBorder="1" applyAlignment="1">
      <alignment horizontal="left" vertical="center" wrapText="1"/>
    </xf>
    <xf numFmtId="0" fontId="11" fillId="9" borderId="15" xfId="0" applyFont="1" applyFill="1" applyBorder="1" applyAlignment="1">
      <alignment horizontal="left" vertical="center" wrapText="1"/>
    </xf>
    <xf numFmtId="0" fontId="11" fillId="9" borderId="14" xfId="0" applyFont="1" applyFill="1" applyBorder="1" applyAlignment="1">
      <alignment horizontal="left" vertical="center" wrapText="1"/>
    </xf>
    <xf numFmtId="0" fontId="15" fillId="10" borderId="7" xfId="0" applyFont="1" applyFill="1" applyBorder="1" applyAlignment="1">
      <alignment horizontal="left" vertical="center" wrapText="1"/>
    </xf>
    <xf numFmtId="0" fontId="15" fillId="10" borderId="11" xfId="0" applyFont="1" applyFill="1" applyBorder="1" applyAlignment="1">
      <alignment horizontal="left" vertical="center" wrapText="1"/>
    </xf>
    <xf numFmtId="0" fontId="16" fillId="11" borderId="3" xfId="2" applyFont="1" applyFill="1" applyBorder="1" applyAlignment="1" applyProtection="1">
      <alignment horizontal="left" vertical="center" wrapText="1"/>
    </xf>
    <xf numFmtId="0" fontId="16" fillId="11" borderId="15" xfId="0" applyFont="1" applyFill="1" applyBorder="1" applyAlignment="1">
      <alignment horizontal="left" vertical="center" wrapText="1"/>
    </xf>
    <xf numFmtId="0" fontId="16" fillId="11" borderId="1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6" fillId="4" borderId="0" xfId="0" applyFont="1" applyFill="1" applyBorder="1" applyAlignment="1">
      <alignment horizontal="left" vertical="center" wrapText="1"/>
    </xf>
    <xf numFmtId="0" fontId="3" fillId="0" borderId="0" xfId="0" applyFont="1" applyAlignment="1">
      <alignment horizontal="left" wrapText="1"/>
    </xf>
    <xf numFmtId="0" fontId="19" fillId="0" borderId="0" xfId="0" applyFont="1" applyBorder="1" applyAlignment="1">
      <alignment horizontal="left" wrapText="1"/>
    </xf>
    <xf numFmtId="0" fontId="1" fillId="8" borderId="12"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9" fillId="4" borderId="0" xfId="0" applyFont="1" applyFill="1" applyAlignment="1">
      <alignment horizontal="left" vertical="center" wrapText="1"/>
    </xf>
    <xf numFmtId="0" fontId="18" fillId="4" borderId="0" xfId="0" applyFont="1" applyFill="1" applyAlignment="1">
      <alignment horizontal="left" wrapText="1"/>
    </xf>
    <xf numFmtId="0" fontId="19" fillId="4" borderId="4" xfId="0" applyFont="1" applyFill="1" applyBorder="1" applyAlignment="1">
      <alignment horizontal="left" vertical="center" wrapText="1"/>
    </xf>
    <xf numFmtId="0" fontId="1" fillId="8" borderId="2" xfId="0" applyFont="1" applyFill="1" applyBorder="1" applyAlignment="1">
      <alignment horizontal="left"/>
    </xf>
    <xf numFmtId="0" fontId="1" fillId="8" borderId="14" xfId="0" applyFont="1" applyFill="1" applyBorder="1" applyAlignment="1">
      <alignment horizontal="left"/>
    </xf>
    <xf numFmtId="0" fontId="18" fillId="0" borderId="0" xfId="0" applyFont="1" applyBorder="1" applyAlignment="1">
      <alignment horizontal="left" wrapText="1"/>
    </xf>
    <xf numFmtId="0" fontId="19" fillId="0" borderId="0" xfId="0" applyFont="1" applyFill="1" applyBorder="1" applyAlignment="1">
      <alignment horizontal="left" wrapText="1"/>
    </xf>
    <xf numFmtId="0" fontId="18" fillId="0" borderId="0" xfId="0" applyFont="1" applyAlignment="1">
      <alignment horizontal="left" wrapText="1"/>
    </xf>
    <xf numFmtId="0" fontId="1" fillId="8" borderId="1" xfId="0" applyFont="1" applyFill="1" applyBorder="1" applyAlignment="1">
      <alignment horizontal="left"/>
    </xf>
    <xf numFmtId="0" fontId="1" fillId="8" borderId="9" xfId="0" applyFont="1" applyFill="1" applyBorder="1" applyAlignment="1">
      <alignment horizontal="left"/>
    </xf>
    <xf numFmtId="0" fontId="19" fillId="0" borderId="5" xfId="0" applyFont="1" applyFill="1" applyBorder="1" applyAlignment="1">
      <alignment horizontal="left" wrapText="1"/>
    </xf>
    <xf numFmtId="0" fontId="19" fillId="0" borderId="0" xfId="0" applyFont="1" applyAlignment="1">
      <alignment horizontal="left" wrapText="1"/>
    </xf>
    <xf numFmtId="0" fontId="19" fillId="0" borderId="5" xfId="0" applyFont="1" applyBorder="1" applyAlignment="1">
      <alignment horizontal="left" wrapText="1"/>
    </xf>
    <xf numFmtId="0" fontId="1" fillId="19" borderId="5" xfId="0" applyFont="1" applyFill="1" applyBorder="1" applyAlignment="1">
      <alignment horizontal="left" wrapText="1"/>
    </xf>
    <xf numFmtId="0" fontId="1" fillId="19" borderId="21" xfId="0" applyFont="1" applyFill="1" applyBorder="1" applyAlignment="1">
      <alignment horizontal="left" wrapText="1"/>
    </xf>
    <xf numFmtId="0" fontId="1" fillId="8" borderId="5" xfId="0" applyFont="1" applyFill="1" applyBorder="1" applyAlignment="1">
      <alignment horizontal="left" wrapText="1"/>
    </xf>
    <xf numFmtId="0" fontId="1" fillId="8" borderId="21" xfId="0" applyFont="1" applyFill="1" applyBorder="1" applyAlignment="1">
      <alignment horizontal="left"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12" borderId="5" xfId="0" applyFont="1" applyFill="1" applyBorder="1" applyAlignment="1">
      <alignment horizontal="left"/>
    </xf>
    <xf numFmtId="0" fontId="19" fillId="12" borderId="0" xfId="0" applyFont="1" applyFill="1" applyAlignment="1">
      <alignment horizontal="left"/>
    </xf>
    <xf numFmtId="0" fontId="1" fillId="19" borderId="5" xfId="0" applyFont="1" applyFill="1" applyBorder="1" applyAlignment="1">
      <alignment horizontal="left"/>
    </xf>
    <xf numFmtId="0" fontId="1" fillId="19" borderId="21" xfId="0" applyFont="1" applyFill="1" applyBorder="1" applyAlignment="1">
      <alignment horizontal="left"/>
    </xf>
    <xf numFmtId="0" fontId="21" fillId="0" borderId="0" xfId="0" applyFont="1" applyAlignment="1">
      <alignment horizontal="left" wrapText="1"/>
    </xf>
    <xf numFmtId="0" fontId="19" fillId="0" borderId="4" xfId="0" applyFont="1" applyBorder="1" applyAlignment="1">
      <alignment horizontal="left" vertical="center" wrapText="1"/>
    </xf>
    <xf numFmtId="0" fontId="1" fillId="19" borderId="0" xfId="0" applyFont="1" applyFill="1" applyBorder="1" applyAlignment="1">
      <alignment horizontal="left"/>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8" borderId="5" xfId="0" applyFont="1" applyFill="1" applyBorder="1" applyAlignment="1">
      <alignment horizontal="left"/>
    </xf>
    <xf numFmtId="0" fontId="1" fillId="8" borderId="0" xfId="0" applyFont="1" applyFill="1" applyBorder="1" applyAlignment="1">
      <alignment horizontal="left"/>
    </xf>
    <xf numFmtId="0" fontId="1" fillId="8" borderId="21" xfId="0" applyFont="1" applyFill="1" applyBorder="1" applyAlignment="1">
      <alignment horizontal="left"/>
    </xf>
    <xf numFmtId="0" fontId="1" fillId="8" borderId="15" xfId="0" applyFont="1" applyFill="1" applyBorder="1" applyAlignment="1">
      <alignment horizontal="left"/>
    </xf>
    <xf numFmtId="0" fontId="7" fillId="0" borderId="0" xfId="0" applyFont="1" applyAlignment="1">
      <alignment horizontal="left" wrapText="1"/>
    </xf>
    <xf numFmtId="0" fontId="1" fillId="8" borderId="3" xfId="0" applyFont="1" applyFill="1" applyBorder="1" applyAlignment="1">
      <alignment horizontal="left"/>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colors>
    <mruColors>
      <color rgb="FFFF66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49866218179038E-2"/>
          <c:y val="4.0182648401826483E-2"/>
          <c:w val="0.9200462502866753"/>
          <c:h val="0.8050649696185237"/>
        </c:manualLayout>
      </c:layout>
      <c:barChart>
        <c:barDir val="col"/>
        <c:grouping val="clustered"/>
        <c:varyColors val="0"/>
        <c:ser>
          <c:idx val="0"/>
          <c:order val="0"/>
          <c:tx>
            <c:strRef>
              <c:f>Illustration1_comp!$C$6</c:f>
              <c:strCache>
                <c:ptCount val="1"/>
                <c:pt idx="0">
                  <c:v>Nuitées réalisées</c:v>
                </c:pt>
              </c:strCache>
            </c:strRef>
          </c:tx>
          <c:spPr>
            <a:solidFill>
              <a:schemeClr val="accent1">
                <a:lumMod val="75000"/>
              </a:schemeClr>
            </a:solidFill>
            <a:ln>
              <a:noFill/>
            </a:ln>
            <a:effectLst/>
          </c:spPr>
          <c:invertIfNegative val="0"/>
          <c:cat>
            <c:strRef>
              <c:f>Illustration1_comp!$A$7:$A$12</c:f>
              <c:strCache>
                <c:ptCount val="6"/>
                <c:pt idx="0">
                  <c:v>Alpes-de-Haute-Provence</c:v>
                </c:pt>
                <c:pt idx="1">
                  <c:v>Hautes-Alpes</c:v>
                </c:pt>
                <c:pt idx="2">
                  <c:v>Alpes-Maritimes</c:v>
                </c:pt>
                <c:pt idx="3">
                  <c:v>Bouches-du-Rhône</c:v>
                </c:pt>
                <c:pt idx="4">
                  <c:v>Var</c:v>
                </c:pt>
                <c:pt idx="5">
                  <c:v>Vaucluse</c:v>
                </c:pt>
              </c:strCache>
            </c:strRef>
          </c:cat>
          <c:val>
            <c:numRef>
              <c:f>Illustration1_comp!$C$7:$C$12</c:f>
              <c:numCache>
                <c:formatCode>0.0</c:formatCode>
                <c:ptCount val="6"/>
                <c:pt idx="0">
                  <c:v>116.6627528194753</c:v>
                </c:pt>
                <c:pt idx="1">
                  <c:v>491.94189081829529</c:v>
                </c:pt>
                <c:pt idx="2">
                  <c:v>346.14983952946761</c:v>
                </c:pt>
                <c:pt idx="3">
                  <c:v>748.65759527609669</c:v>
                </c:pt>
                <c:pt idx="4">
                  <c:v>122.0245458703577</c:v>
                </c:pt>
                <c:pt idx="5">
                  <c:v>164.08001898803684</c:v>
                </c:pt>
              </c:numCache>
            </c:numRef>
          </c:val>
          <c:extLst>
            <c:ext xmlns:c16="http://schemas.microsoft.com/office/drawing/2014/chart" uri="{C3380CC4-5D6E-409C-BE32-E72D297353CC}">
              <c16:uniqueId val="{00000000-F5E5-4859-904F-B2B3B2E88CB4}"/>
            </c:ext>
          </c:extLst>
        </c:ser>
        <c:ser>
          <c:idx val="1"/>
          <c:order val="1"/>
          <c:tx>
            <c:strRef>
              <c:f>Illustration1_comp!$D$6</c:f>
              <c:strCache>
                <c:ptCount val="1"/>
                <c:pt idx="0">
                  <c:v>Nuitées non pourvues</c:v>
                </c:pt>
              </c:strCache>
            </c:strRef>
          </c:tx>
          <c:spPr>
            <a:solidFill>
              <a:schemeClr val="accent1">
                <a:lumMod val="60000"/>
                <a:lumOff val="40000"/>
              </a:schemeClr>
            </a:solidFill>
            <a:ln>
              <a:noFill/>
            </a:ln>
            <a:effectLst/>
          </c:spPr>
          <c:invertIfNegative val="0"/>
          <c:cat>
            <c:strRef>
              <c:f>Illustration1_comp!$A$7:$A$12</c:f>
              <c:strCache>
                <c:ptCount val="6"/>
                <c:pt idx="0">
                  <c:v>Alpes-de-Haute-Provence</c:v>
                </c:pt>
                <c:pt idx="1">
                  <c:v>Hautes-Alpes</c:v>
                </c:pt>
                <c:pt idx="2">
                  <c:v>Alpes-Maritimes</c:v>
                </c:pt>
                <c:pt idx="3">
                  <c:v>Bouches-du-Rhône</c:v>
                </c:pt>
                <c:pt idx="4">
                  <c:v>Var</c:v>
                </c:pt>
                <c:pt idx="5">
                  <c:v>Vaucluse</c:v>
                </c:pt>
              </c:strCache>
            </c:strRef>
          </c:cat>
          <c:val>
            <c:numRef>
              <c:f>Illustration1_comp!$D$7:$D$12</c:f>
              <c:numCache>
                <c:formatCode>0.0</c:formatCode>
                <c:ptCount val="6"/>
                <c:pt idx="0">
                  <c:v>4.2691040902713802</c:v>
                </c:pt>
                <c:pt idx="1">
                  <c:v>10.888378163659063</c:v>
                </c:pt>
                <c:pt idx="2">
                  <c:v>15.613153239167673</c:v>
                </c:pt>
                <c:pt idx="3">
                  <c:v>24.109078375044909</c:v>
                </c:pt>
                <c:pt idx="4">
                  <c:v>14.729713321105741</c:v>
                </c:pt>
                <c:pt idx="5">
                  <c:v>17.923502300882447</c:v>
                </c:pt>
              </c:numCache>
            </c:numRef>
          </c:val>
          <c:extLst>
            <c:ext xmlns:c16="http://schemas.microsoft.com/office/drawing/2014/chart" uri="{C3380CC4-5D6E-409C-BE32-E72D297353CC}">
              <c16:uniqueId val="{00000001-F5E5-4859-904F-B2B3B2E88CB4}"/>
            </c:ext>
          </c:extLst>
        </c:ser>
        <c:ser>
          <c:idx val="2"/>
          <c:order val="2"/>
          <c:tx>
            <c:strRef>
              <c:f>Illustration1_comp!$B$6</c:f>
              <c:strCache>
                <c:ptCount val="1"/>
                <c:pt idx="0">
                  <c:v>Personnes ayant sollicité le 115 </c:v>
                </c:pt>
              </c:strCache>
            </c:strRef>
          </c:tx>
          <c:spPr>
            <a:solidFill>
              <a:schemeClr val="accent3"/>
            </a:solidFill>
            <a:ln>
              <a:noFill/>
            </a:ln>
            <a:effectLst/>
          </c:spPr>
          <c:invertIfNegative val="0"/>
          <c:cat>
            <c:strRef>
              <c:f>Illustration1_comp!$A$7:$A$12</c:f>
              <c:strCache>
                <c:ptCount val="6"/>
                <c:pt idx="0">
                  <c:v>Alpes-de-Haute-Provence</c:v>
                </c:pt>
                <c:pt idx="1">
                  <c:v>Hautes-Alpes</c:v>
                </c:pt>
                <c:pt idx="2">
                  <c:v>Alpes-Maritimes</c:v>
                </c:pt>
                <c:pt idx="3">
                  <c:v>Bouches-du-Rhône</c:v>
                </c:pt>
                <c:pt idx="4">
                  <c:v>Var</c:v>
                </c:pt>
                <c:pt idx="5">
                  <c:v>Vaucluse</c:v>
                </c:pt>
              </c:strCache>
            </c:strRef>
          </c:cat>
          <c:val>
            <c:numRef>
              <c:f>Illustration1_comp!$B$7:$B$12</c:f>
              <c:numCache>
                <c:formatCode>0.0</c:formatCode>
                <c:ptCount val="6"/>
                <c:pt idx="0">
                  <c:v>4.4075940678119183</c:v>
                </c:pt>
                <c:pt idx="1">
                  <c:v>7.9658949040971505</c:v>
                </c:pt>
                <c:pt idx="2">
                  <c:v>6.7032567863681125</c:v>
                </c:pt>
                <c:pt idx="3">
                  <c:v>9.5170357175672837</c:v>
                </c:pt>
                <c:pt idx="4">
                  <c:v>5.0806281537097719</c:v>
                </c:pt>
                <c:pt idx="5">
                  <c:v>7.9724956869524561</c:v>
                </c:pt>
              </c:numCache>
            </c:numRef>
          </c:val>
          <c:extLst>
            <c:ext xmlns:c16="http://schemas.microsoft.com/office/drawing/2014/chart" uri="{C3380CC4-5D6E-409C-BE32-E72D297353CC}">
              <c16:uniqueId val="{00000002-F5E5-4859-904F-B2B3B2E88CB4}"/>
            </c:ext>
          </c:extLst>
        </c:ser>
        <c:dLbls>
          <c:showLegendKey val="0"/>
          <c:showVal val="0"/>
          <c:showCatName val="0"/>
          <c:showSerName val="0"/>
          <c:showPercent val="0"/>
          <c:showBubbleSize val="0"/>
        </c:dLbls>
        <c:gapWidth val="219"/>
        <c:overlap val="-27"/>
        <c:axId val="479114864"/>
        <c:axId val="483555616"/>
      </c:barChart>
      <c:catAx>
        <c:axId val="47911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1" i="0" u="none" strike="noStrike" kern="1200" baseline="0">
                <a:solidFill>
                  <a:schemeClr val="tx1">
                    <a:lumMod val="65000"/>
                    <a:lumOff val="35000"/>
                  </a:schemeClr>
                </a:solidFill>
                <a:latin typeface="+mn-lt"/>
                <a:ea typeface="+mn-ea"/>
                <a:cs typeface="+mn-cs"/>
              </a:defRPr>
            </a:pPr>
            <a:endParaRPr lang="fr-FR"/>
          </a:p>
        </c:txPr>
        <c:crossAx val="483555616"/>
        <c:crosses val="autoZero"/>
        <c:auto val="1"/>
        <c:lblAlgn val="ctr"/>
        <c:lblOffset val="100"/>
        <c:noMultiLvlLbl val="0"/>
      </c:catAx>
      <c:valAx>
        <c:axId val="483555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911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Illustration2!$A$6</c:f>
              <c:strCache>
                <c:ptCount val="1"/>
                <c:pt idx="0">
                  <c:v>Nuitées sollicitées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Illustration2!$B$5:$M$5</c:f>
              <c:strCache>
                <c:ptCount val="12"/>
                <c:pt idx="0">
                  <c:v>Janvier</c:v>
                </c:pt>
                <c:pt idx="1">
                  <c:v>Février</c:v>
                </c:pt>
                <c:pt idx="2">
                  <c:v>Mars</c:v>
                </c:pt>
                <c:pt idx="3">
                  <c:v>Avril</c:v>
                </c:pt>
                <c:pt idx="4">
                  <c:v>Mai</c:v>
                </c:pt>
                <c:pt idx="5">
                  <c:v>Juin</c:v>
                </c:pt>
                <c:pt idx="6">
                  <c:v>Juillet</c:v>
                </c:pt>
                <c:pt idx="7">
                  <c:v>Août </c:v>
                </c:pt>
                <c:pt idx="8">
                  <c:v>Septembre</c:v>
                </c:pt>
                <c:pt idx="9">
                  <c:v>Octobre</c:v>
                </c:pt>
                <c:pt idx="10">
                  <c:v>Novembre</c:v>
                </c:pt>
                <c:pt idx="11">
                  <c:v>Décembre</c:v>
                </c:pt>
              </c:strCache>
            </c:strRef>
          </c:cat>
          <c:val>
            <c:numRef>
              <c:f>Illustration2!$B$6:$M$6</c:f>
              <c:numCache>
                <c:formatCode>#,##0</c:formatCode>
                <c:ptCount val="12"/>
                <c:pt idx="0">
                  <c:v>189720</c:v>
                </c:pt>
                <c:pt idx="1">
                  <c:v>178050</c:v>
                </c:pt>
                <c:pt idx="2">
                  <c:v>201100</c:v>
                </c:pt>
                <c:pt idx="3">
                  <c:v>199410</c:v>
                </c:pt>
                <c:pt idx="4">
                  <c:v>205800</c:v>
                </c:pt>
                <c:pt idx="5">
                  <c:v>196870</c:v>
                </c:pt>
                <c:pt idx="6">
                  <c:v>202010</c:v>
                </c:pt>
                <c:pt idx="7">
                  <c:v>197690</c:v>
                </c:pt>
                <c:pt idx="8">
                  <c:v>191060</c:v>
                </c:pt>
                <c:pt idx="9">
                  <c:v>197910</c:v>
                </c:pt>
                <c:pt idx="10">
                  <c:v>184940</c:v>
                </c:pt>
                <c:pt idx="11">
                  <c:v>187630</c:v>
                </c:pt>
              </c:numCache>
            </c:numRef>
          </c:val>
          <c:smooth val="0"/>
          <c:extLst>
            <c:ext xmlns:c16="http://schemas.microsoft.com/office/drawing/2014/chart" uri="{C3380CC4-5D6E-409C-BE32-E72D297353CC}">
              <c16:uniqueId val="{00000000-B779-4366-96FE-0E9A8F3200CE}"/>
            </c:ext>
          </c:extLst>
        </c:ser>
        <c:ser>
          <c:idx val="1"/>
          <c:order val="1"/>
          <c:tx>
            <c:strRef>
              <c:f>Illustration2!$A$7</c:f>
              <c:strCache>
                <c:ptCount val="1"/>
                <c:pt idx="0">
                  <c:v>Personnes ayant sollicité le 115 </c:v>
                </c:pt>
              </c:strCache>
            </c:strRef>
          </c:tx>
          <c:spPr>
            <a:ln w="28575" cap="rnd">
              <a:solidFill>
                <a:schemeClr val="accent2"/>
              </a:solidFill>
              <a:round/>
            </a:ln>
            <a:effectLst/>
          </c:spPr>
          <c:marker>
            <c:symbol val="none"/>
          </c:marker>
          <c:cat>
            <c:strRef>
              <c:f>Illustration2!$B$5:$M$5</c:f>
              <c:strCache>
                <c:ptCount val="12"/>
                <c:pt idx="0">
                  <c:v>Janvier</c:v>
                </c:pt>
                <c:pt idx="1">
                  <c:v>Février</c:v>
                </c:pt>
                <c:pt idx="2">
                  <c:v>Mars</c:v>
                </c:pt>
                <c:pt idx="3">
                  <c:v>Avril</c:v>
                </c:pt>
                <c:pt idx="4">
                  <c:v>Mai</c:v>
                </c:pt>
                <c:pt idx="5">
                  <c:v>Juin</c:v>
                </c:pt>
                <c:pt idx="6">
                  <c:v>Juillet</c:v>
                </c:pt>
                <c:pt idx="7">
                  <c:v>Août </c:v>
                </c:pt>
                <c:pt idx="8">
                  <c:v>Septembre</c:v>
                </c:pt>
                <c:pt idx="9">
                  <c:v>Octobre</c:v>
                </c:pt>
                <c:pt idx="10">
                  <c:v>Novembre</c:v>
                </c:pt>
                <c:pt idx="11">
                  <c:v>Décembre</c:v>
                </c:pt>
              </c:strCache>
            </c:strRef>
          </c:cat>
          <c:val>
            <c:numRef>
              <c:f>Illustration2!$B$7:$M$7</c:f>
              <c:numCache>
                <c:formatCode>#,##0</c:formatCode>
                <c:ptCount val="12"/>
                <c:pt idx="0">
                  <c:v>9750</c:v>
                </c:pt>
                <c:pt idx="1">
                  <c:v>9380</c:v>
                </c:pt>
                <c:pt idx="2">
                  <c:v>10160</c:v>
                </c:pt>
                <c:pt idx="3">
                  <c:v>10110</c:v>
                </c:pt>
                <c:pt idx="4">
                  <c:v>10390</c:v>
                </c:pt>
                <c:pt idx="5">
                  <c:v>10100</c:v>
                </c:pt>
                <c:pt idx="6">
                  <c:v>10340</c:v>
                </c:pt>
                <c:pt idx="7">
                  <c:v>10020</c:v>
                </c:pt>
                <c:pt idx="8">
                  <c:v>10220</c:v>
                </c:pt>
                <c:pt idx="9">
                  <c:v>10600</c:v>
                </c:pt>
                <c:pt idx="10">
                  <c:v>10010</c:v>
                </c:pt>
                <c:pt idx="11">
                  <c:v>9500</c:v>
                </c:pt>
              </c:numCache>
            </c:numRef>
          </c:val>
          <c:smooth val="0"/>
          <c:extLst>
            <c:ext xmlns:c16="http://schemas.microsoft.com/office/drawing/2014/chart" uri="{C3380CC4-5D6E-409C-BE32-E72D297353CC}">
              <c16:uniqueId val="{00000000-3AD9-4574-A60C-2A8A01EBFA93}"/>
            </c:ext>
          </c:extLst>
        </c:ser>
        <c:dLbls>
          <c:showLegendKey val="0"/>
          <c:showVal val="0"/>
          <c:showCatName val="0"/>
          <c:showSerName val="0"/>
          <c:showPercent val="0"/>
          <c:showBubbleSize val="0"/>
        </c:dLbls>
        <c:smooth val="0"/>
        <c:axId val="1172487200"/>
        <c:axId val="766841712"/>
        <c:extLst/>
      </c:lineChart>
      <c:catAx>
        <c:axId val="117248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6841712"/>
        <c:crosses val="autoZero"/>
        <c:auto val="1"/>
        <c:lblAlgn val="ctr"/>
        <c:lblOffset val="100"/>
        <c:noMultiLvlLbl val="0"/>
      </c:catAx>
      <c:valAx>
        <c:axId val="766841712"/>
        <c:scaling>
          <c:orientation val="minMax"/>
          <c:min val="17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487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81023206369524"/>
          <c:y val="4.6228820304944837E-2"/>
          <c:w val="0.7487934480573295"/>
          <c:h val="0.83455186129453052"/>
        </c:manualLayout>
      </c:layout>
      <c:barChart>
        <c:barDir val="bar"/>
        <c:grouping val="clustered"/>
        <c:varyColors val="0"/>
        <c:ser>
          <c:idx val="0"/>
          <c:order val="0"/>
          <c:tx>
            <c:strRef>
              <c:f>[2]pYRAMIDE!$A$3</c:f>
              <c:strCache>
                <c:ptCount val="1"/>
                <c:pt idx="0">
                  <c:v>Hommes</c:v>
                </c:pt>
              </c:strCache>
            </c:strRef>
          </c:tx>
          <c:invertIfNegative val="0"/>
          <c:val>
            <c:numRef>
              <c:f>[1]Feuil1!$B$28:$CP$28</c:f>
              <c:numCache>
                <c:formatCode>General</c:formatCode>
                <c:ptCount val="93"/>
                <c:pt idx="0">
                  <c:v>651</c:v>
                </c:pt>
                <c:pt idx="1">
                  <c:v>478</c:v>
                </c:pt>
                <c:pt idx="2">
                  <c:v>433</c:v>
                </c:pt>
                <c:pt idx="3">
                  <c:v>442</c:v>
                </c:pt>
                <c:pt idx="4">
                  <c:v>368</c:v>
                </c:pt>
                <c:pt idx="5">
                  <c:v>327</c:v>
                </c:pt>
                <c:pt idx="6">
                  <c:v>285</c:v>
                </c:pt>
                <c:pt idx="7">
                  <c:v>282</c:v>
                </c:pt>
                <c:pt idx="8">
                  <c:v>267</c:v>
                </c:pt>
                <c:pt idx="9">
                  <c:v>246</c:v>
                </c:pt>
                <c:pt idx="10">
                  <c:v>208</c:v>
                </c:pt>
                <c:pt idx="11">
                  <c:v>192</c:v>
                </c:pt>
                <c:pt idx="12">
                  <c:v>201</c:v>
                </c:pt>
                <c:pt idx="13">
                  <c:v>211</c:v>
                </c:pt>
                <c:pt idx="14">
                  <c:v>198</c:v>
                </c:pt>
                <c:pt idx="15">
                  <c:v>247</c:v>
                </c:pt>
                <c:pt idx="16">
                  <c:v>265</c:v>
                </c:pt>
                <c:pt idx="17">
                  <c:v>217</c:v>
                </c:pt>
                <c:pt idx="18">
                  <c:v>384</c:v>
                </c:pt>
                <c:pt idx="19">
                  <c:v>363</c:v>
                </c:pt>
                <c:pt idx="20">
                  <c:v>465</c:v>
                </c:pt>
                <c:pt idx="21">
                  <c:v>457</c:v>
                </c:pt>
                <c:pt idx="22">
                  <c:v>461</c:v>
                </c:pt>
                <c:pt idx="23">
                  <c:v>504</c:v>
                </c:pt>
                <c:pt idx="24">
                  <c:v>531</c:v>
                </c:pt>
                <c:pt idx="25">
                  <c:v>480</c:v>
                </c:pt>
                <c:pt idx="26">
                  <c:v>437</c:v>
                </c:pt>
                <c:pt idx="27">
                  <c:v>474</c:v>
                </c:pt>
                <c:pt idx="28">
                  <c:v>484</c:v>
                </c:pt>
                <c:pt idx="29">
                  <c:v>478</c:v>
                </c:pt>
                <c:pt idx="30">
                  <c:v>500</c:v>
                </c:pt>
                <c:pt idx="31">
                  <c:v>466</c:v>
                </c:pt>
                <c:pt idx="32">
                  <c:v>422</c:v>
                </c:pt>
                <c:pt idx="33">
                  <c:v>426</c:v>
                </c:pt>
                <c:pt idx="34">
                  <c:v>442</c:v>
                </c:pt>
                <c:pt idx="35">
                  <c:v>403</c:v>
                </c:pt>
                <c:pt idx="36">
                  <c:v>382</c:v>
                </c:pt>
                <c:pt idx="37">
                  <c:v>450</c:v>
                </c:pt>
                <c:pt idx="38">
                  <c:v>436</c:v>
                </c:pt>
                <c:pt idx="39">
                  <c:v>381</c:v>
                </c:pt>
                <c:pt idx="40">
                  <c:v>395</c:v>
                </c:pt>
                <c:pt idx="41">
                  <c:v>346</c:v>
                </c:pt>
                <c:pt idx="42">
                  <c:v>338</c:v>
                </c:pt>
                <c:pt idx="43">
                  <c:v>364</c:v>
                </c:pt>
                <c:pt idx="44">
                  <c:v>302</c:v>
                </c:pt>
                <c:pt idx="45">
                  <c:v>255</c:v>
                </c:pt>
                <c:pt idx="46">
                  <c:v>290</c:v>
                </c:pt>
                <c:pt idx="47">
                  <c:v>266</c:v>
                </c:pt>
                <c:pt idx="48">
                  <c:v>264</c:v>
                </c:pt>
                <c:pt idx="49">
                  <c:v>243</c:v>
                </c:pt>
                <c:pt idx="50">
                  <c:v>238</c:v>
                </c:pt>
                <c:pt idx="51">
                  <c:v>223</c:v>
                </c:pt>
                <c:pt idx="52">
                  <c:v>228</c:v>
                </c:pt>
                <c:pt idx="53">
                  <c:v>202</c:v>
                </c:pt>
                <c:pt idx="54">
                  <c:v>191</c:v>
                </c:pt>
                <c:pt idx="55">
                  <c:v>212</c:v>
                </c:pt>
                <c:pt idx="56">
                  <c:v>164</c:v>
                </c:pt>
                <c:pt idx="57">
                  <c:v>166</c:v>
                </c:pt>
                <c:pt idx="58">
                  <c:v>151</c:v>
                </c:pt>
                <c:pt idx="59">
                  <c:v>153</c:v>
                </c:pt>
                <c:pt idx="60">
                  <c:v>127</c:v>
                </c:pt>
                <c:pt idx="61">
                  <c:v>98</c:v>
                </c:pt>
                <c:pt idx="62">
                  <c:v>101</c:v>
                </c:pt>
                <c:pt idx="63">
                  <c:v>97</c:v>
                </c:pt>
                <c:pt idx="64">
                  <c:v>84</c:v>
                </c:pt>
                <c:pt idx="65">
                  <c:v>93</c:v>
                </c:pt>
                <c:pt idx="66">
                  <c:v>71</c:v>
                </c:pt>
                <c:pt idx="67">
                  <c:v>64</c:v>
                </c:pt>
                <c:pt idx="68">
                  <c:v>69</c:v>
                </c:pt>
                <c:pt idx="69">
                  <c:v>58</c:v>
                </c:pt>
                <c:pt idx="70">
                  <c:v>46</c:v>
                </c:pt>
                <c:pt idx="71">
                  <c:v>41</c:v>
                </c:pt>
                <c:pt idx="72">
                  <c:v>33</c:v>
                </c:pt>
                <c:pt idx="73">
                  <c:v>33</c:v>
                </c:pt>
                <c:pt idx="74">
                  <c:v>25</c:v>
                </c:pt>
                <c:pt idx="75">
                  <c:v>24</c:v>
                </c:pt>
                <c:pt idx="76">
                  <c:v>29</c:v>
                </c:pt>
                <c:pt idx="77">
                  <c:v>20</c:v>
                </c:pt>
                <c:pt idx="78">
                  <c:v>15</c:v>
                </c:pt>
                <c:pt idx="79">
                  <c:v>22</c:v>
                </c:pt>
                <c:pt idx="80">
                  <c:v>11</c:v>
                </c:pt>
                <c:pt idx="81">
                  <c:v>9</c:v>
                </c:pt>
                <c:pt idx="82">
                  <c:v>7</c:v>
                </c:pt>
                <c:pt idx="83">
                  <c:v>11</c:v>
                </c:pt>
                <c:pt idx="84">
                  <c:v>9</c:v>
                </c:pt>
                <c:pt idx="85">
                  <c:v>3</c:v>
                </c:pt>
                <c:pt idx="86">
                  <c:v>6</c:v>
                </c:pt>
                <c:pt idx="87">
                  <c:v>6</c:v>
                </c:pt>
                <c:pt idx="88">
                  <c:v>5</c:v>
                </c:pt>
                <c:pt idx="89">
                  <c:v>1</c:v>
                </c:pt>
                <c:pt idx="90">
                  <c:v>2</c:v>
                </c:pt>
                <c:pt idx="91">
                  <c:v>1</c:v>
                </c:pt>
                <c:pt idx="92">
                  <c:v>1</c:v>
                </c:pt>
              </c:numCache>
            </c:numRef>
          </c:val>
          <c:extLst>
            <c:ext xmlns:c16="http://schemas.microsoft.com/office/drawing/2014/chart" uri="{C3380CC4-5D6E-409C-BE32-E72D297353CC}">
              <c16:uniqueId val="{00000000-3CE3-411E-BD4B-54AA3875B5F7}"/>
            </c:ext>
          </c:extLst>
        </c:ser>
        <c:ser>
          <c:idx val="1"/>
          <c:order val="1"/>
          <c:tx>
            <c:strRef>
              <c:f>[2]pYRAMIDE!$A$4</c:f>
              <c:strCache>
                <c:ptCount val="1"/>
                <c:pt idx="0">
                  <c:v>Femmes </c:v>
                </c:pt>
              </c:strCache>
            </c:strRef>
          </c:tx>
          <c:spPr>
            <a:solidFill>
              <a:srgbClr val="FF66CC"/>
            </a:solidFill>
          </c:spPr>
          <c:invertIfNegative val="0"/>
          <c:val>
            <c:numRef>
              <c:f>[1]Feuil1!$B$29:$CP$29</c:f>
              <c:numCache>
                <c:formatCode>General</c:formatCode>
                <c:ptCount val="93"/>
                <c:pt idx="0">
                  <c:v>-579</c:v>
                </c:pt>
                <c:pt idx="1">
                  <c:v>-395</c:v>
                </c:pt>
                <c:pt idx="2">
                  <c:v>-310</c:v>
                </c:pt>
                <c:pt idx="3">
                  <c:v>-369</c:v>
                </c:pt>
                <c:pt idx="4">
                  <c:v>-329</c:v>
                </c:pt>
                <c:pt idx="5">
                  <c:v>-277</c:v>
                </c:pt>
                <c:pt idx="6">
                  <c:v>-272</c:v>
                </c:pt>
                <c:pt idx="7">
                  <c:v>-268</c:v>
                </c:pt>
                <c:pt idx="8">
                  <c:v>-222</c:v>
                </c:pt>
                <c:pt idx="9">
                  <c:v>-201</c:v>
                </c:pt>
                <c:pt idx="10">
                  <c:v>-211</c:v>
                </c:pt>
                <c:pt idx="11">
                  <c:v>-203</c:v>
                </c:pt>
                <c:pt idx="12">
                  <c:v>-154</c:v>
                </c:pt>
                <c:pt idx="13">
                  <c:v>-187</c:v>
                </c:pt>
                <c:pt idx="14">
                  <c:v>-169</c:v>
                </c:pt>
                <c:pt idx="15">
                  <c:v>-171</c:v>
                </c:pt>
                <c:pt idx="16">
                  <c:v>-171</c:v>
                </c:pt>
                <c:pt idx="17">
                  <c:v>-149</c:v>
                </c:pt>
                <c:pt idx="18">
                  <c:v>-344</c:v>
                </c:pt>
                <c:pt idx="19">
                  <c:v>-365</c:v>
                </c:pt>
                <c:pt idx="20">
                  <c:v>-370</c:v>
                </c:pt>
                <c:pt idx="21">
                  <c:v>-384</c:v>
                </c:pt>
                <c:pt idx="22">
                  <c:v>-346</c:v>
                </c:pt>
                <c:pt idx="23">
                  <c:v>-360</c:v>
                </c:pt>
                <c:pt idx="24">
                  <c:v>-340</c:v>
                </c:pt>
                <c:pt idx="25">
                  <c:v>-375</c:v>
                </c:pt>
                <c:pt idx="26">
                  <c:v>-347</c:v>
                </c:pt>
                <c:pt idx="27">
                  <c:v>-357</c:v>
                </c:pt>
                <c:pt idx="28">
                  <c:v>-352</c:v>
                </c:pt>
                <c:pt idx="29">
                  <c:v>-324</c:v>
                </c:pt>
                <c:pt idx="30">
                  <c:v>-376</c:v>
                </c:pt>
                <c:pt idx="31">
                  <c:v>-312</c:v>
                </c:pt>
                <c:pt idx="32">
                  <c:v>-300</c:v>
                </c:pt>
                <c:pt idx="33">
                  <c:v>-297</c:v>
                </c:pt>
                <c:pt idx="34">
                  <c:v>-303</c:v>
                </c:pt>
                <c:pt idx="35">
                  <c:v>-308</c:v>
                </c:pt>
                <c:pt idx="36">
                  <c:v>-297</c:v>
                </c:pt>
                <c:pt idx="37">
                  <c:v>-294</c:v>
                </c:pt>
                <c:pt idx="38">
                  <c:v>-294</c:v>
                </c:pt>
                <c:pt idx="39">
                  <c:v>-275</c:v>
                </c:pt>
                <c:pt idx="40">
                  <c:v>-244</c:v>
                </c:pt>
                <c:pt idx="41">
                  <c:v>-253</c:v>
                </c:pt>
                <c:pt idx="42">
                  <c:v>-233</c:v>
                </c:pt>
                <c:pt idx="43">
                  <c:v>-248</c:v>
                </c:pt>
                <c:pt idx="44">
                  <c:v>-203</c:v>
                </c:pt>
                <c:pt idx="45">
                  <c:v>-180</c:v>
                </c:pt>
                <c:pt idx="46">
                  <c:v>-173</c:v>
                </c:pt>
                <c:pt idx="47">
                  <c:v>-142</c:v>
                </c:pt>
                <c:pt idx="48">
                  <c:v>-153</c:v>
                </c:pt>
                <c:pt idx="49">
                  <c:v>-150</c:v>
                </c:pt>
                <c:pt idx="50">
                  <c:v>-155</c:v>
                </c:pt>
                <c:pt idx="51">
                  <c:v>-141</c:v>
                </c:pt>
                <c:pt idx="52">
                  <c:v>-129</c:v>
                </c:pt>
                <c:pt idx="53">
                  <c:v>-111</c:v>
                </c:pt>
                <c:pt idx="54">
                  <c:v>-112</c:v>
                </c:pt>
                <c:pt idx="55">
                  <c:v>-104</c:v>
                </c:pt>
                <c:pt idx="56">
                  <c:v>-72</c:v>
                </c:pt>
                <c:pt idx="57">
                  <c:v>-85</c:v>
                </c:pt>
                <c:pt idx="58">
                  <c:v>-72</c:v>
                </c:pt>
                <c:pt idx="59">
                  <c:v>-79</c:v>
                </c:pt>
                <c:pt idx="60">
                  <c:v>-55</c:v>
                </c:pt>
                <c:pt idx="61">
                  <c:v>-50</c:v>
                </c:pt>
                <c:pt idx="62">
                  <c:v>-47</c:v>
                </c:pt>
                <c:pt idx="63">
                  <c:v>-35</c:v>
                </c:pt>
                <c:pt idx="64">
                  <c:v>-32</c:v>
                </c:pt>
                <c:pt idx="65">
                  <c:v>-32</c:v>
                </c:pt>
                <c:pt idx="66">
                  <c:v>-30</c:v>
                </c:pt>
                <c:pt idx="67">
                  <c:v>-35</c:v>
                </c:pt>
                <c:pt idx="68">
                  <c:v>-35</c:v>
                </c:pt>
                <c:pt idx="69">
                  <c:v>-24</c:v>
                </c:pt>
                <c:pt idx="70">
                  <c:v>-26</c:v>
                </c:pt>
                <c:pt idx="71">
                  <c:v>-23</c:v>
                </c:pt>
                <c:pt idx="72">
                  <c:v>-19</c:v>
                </c:pt>
                <c:pt idx="73">
                  <c:v>-22</c:v>
                </c:pt>
                <c:pt idx="74">
                  <c:v>-23</c:v>
                </c:pt>
                <c:pt idx="75">
                  <c:v>-11</c:v>
                </c:pt>
                <c:pt idx="76">
                  <c:v>-22</c:v>
                </c:pt>
                <c:pt idx="77">
                  <c:v>-10</c:v>
                </c:pt>
                <c:pt idx="78">
                  <c:v>-5</c:v>
                </c:pt>
                <c:pt idx="79">
                  <c:v>-12</c:v>
                </c:pt>
                <c:pt idx="80">
                  <c:v>-4</c:v>
                </c:pt>
                <c:pt idx="81">
                  <c:v>-4</c:v>
                </c:pt>
                <c:pt idx="82">
                  <c:v>-3</c:v>
                </c:pt>
                <c:pt idx="83">
                  <c:v>-3</c:v>
                </c:pt>
                <c:pt idx="84">
                  <c:v>-3</c:v>
                </c:pt>
                <c:pt idx="85">
                  <c:v>-2</c:v>
                </c:pt>
                <c:pt idx="86">
                  <c:v>-1</c:v>
                </c:pt>
                <c:pt idx="87">
                  <c:v>-3</c:v>
                </c:pt>
                <c:pt idx="88">
                  <c:v>-1</c:v>
                </c:pt>
                <c:pt idx="89">
                  <c:v>-1</c:v>
                </c:pt>
                <c:pt idx="90">
                  <c:v>0</c:v>
                </c:pt>
                <c:pt idx="91">
                  <c:v>0</c:v>
                </c:pt>
                <c:pt idx="92">
                  <c:v>0</c:v>
                </c:pt>
              </c:numCache>
            </c:numRef>
          </c:val>
          <c:extLst>
            <c:ext xmlns:c16="http://schemas.microsoft.com/office/drawing/2014/chart" uri="{C3380CC4-5D6E-409C-BE32-E72D297353CC}">
              <c16:uniqueId val="{00000001-3CE3-411E-BD4B-54AA3875B5F7}"/>
            </c:ext>
          </c:extLst>
        </c:ser>
        <c:dLbls>
          <c:showLegendKey val="0"/>
          <c:showVal val="0"/>
          <c:showCatName val="0"/>
          <c:showSerName val="0"/>
          <c:showPercent val="0"/>
          <c:showBubbleSize val="0"/>
        </c:dLbls>
        <c:gapWidth val="0"/>
        <c:overlap val="100"/>
        <c:axId val="9551455"/>
        <c:axId val="1"/>
      </c:barChart>
      <c:catAx>
        <c:axId val="9551455"/>
        <c:scaling>
          <c:orientation val="minMax"/>
        </c:scaling>
        <c:delete val="0"/>
        <c:axPos val="l"/>
        <c:numFmt formatCode="General" sourceLinked="1"/>
        <c:majorTickMark val="out"/>
        <c:minorTickMark val="none"/>
        <c:tickLblPos val="low"/>
        <c:txPr>
          <a:bodyPr rot="0" vert="horz"/>
          <a:lstStyle/>
          <a:p>
            <a:pPr>
              <a:defRPr sz="1400" b="0" i="0" u="none" strike="noStrike" baseline="0">
                <a:solidFill>
                  <a:srgbClr val="000000"/>
                </a:solidFill>
                <a:latin typeface="Calibri"/>
                <a:ea typeface="Calibri"/>
                <a:cs typeface="Calibri"/>
              </a:defRPr>
            </a:pPr>
            <a:endParaRPr lang="fr-FR"/>
          </a:p>
        </c:txPr>
        <c:crossAx val="1"/>
        <c:crossesAt val="0"/>
        <c:auto val="1"/>
        <c:lblAlgn val="ctr"/>
        <c:lblOffset val="100"/>
        <c:noMultiLvlLbl val="0"/>
      </c:catAx>
      <c:valAx>
        <c:axId val="1"/>
        <c:scaling>
          <c:orientation val="minMax"/>
          <c:max val="700"/>
          <c:min val="-600"/>
        </c:scaling>
        <c:delete val="0"/>
        <c:axPos val="b"/>
        <c:majorGridlines>
          <c:spPr>
            <a:ln>
              <a:solidFill>
                <a:schemeClr val="bg1">
                  <a:lumMod val="85000"/>
                </a:schemeClr>
              </a:solidFill>
              <a:prstDash val="sysDash"/>
            </a:ln>
          </c:spPr>
        </c:majorGridlines>
        <c:numFmt formatCode="0;[Black]0" sourceLinked="0"/>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fr-FR"/>
          </a:p>
        </c:txPr>
        <c:crossAx val="9551455"/>
        <c:crosses val="autoZero"/>
        <c:crossBetween val="between"/>
        <c:majorUnit val="100"/>
        <c:minorUnit val="1"/>
      </c:valAx>
      <c:spPr>
        <a:solidFill>
          <a:srgbClr val="FFFFFF"/>
        </a:solidFill>
        <a:ln w="12700">
          <a:solidFill>
            <a:srgbClr val="FFFFFF"/>
          </a:solidFill>
          <a:prstDash val="solid"/>
        </a:ln>
      </c:spPr>
    </c:plotArea>
    <c:legend>
      <c:legendPos val="r"/>
      <c:layout>
        <c:manualLayout>
          <c:xMode val="edge"/>
          <c:yMode val="edge"/>
          <c:x val="0.79444167775008334"/>
          <c:y val="8.1596536149950688E-2"/>
          <c:w val="0.15683398950131233"/>
          <c:h val="0.14496725831491472"/>
        </c:manualLayout>
      </c:layout>
      <c:overlay val="0"/>
      <c:txPr>
        <a:bodyPr/>
        <a:lstStyle/>
        <a:p>
          <a:pPr>
            <a:defRPr sz="18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'Alpes-de-Haute-Provence'!$A$14</c:f>
              <c:strCache>
                <c:ptCount val="1"/>
                <c:pt idx="0">
                  <c:v>Nuitées sollicitées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'Alpes-de-Haute-Provence'!$B$12:$M$12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'Alpes-de-Haute-Provence'!$B$14:$M$14</c:f>
              <c:numCache>
                <c:formatCode>_-* #\ ##0_-;\-* #\ ##0_-;_-* "-"??_-;_-@_-</c:formatCode>
                <c:ptCount val="12"/>
                <c:pt idx="0">
                  <c:v>1490</c:v>
                </c:pt>
                <c:pt idx="1">
                  <c:v>1700</c:v>
                </c:pt>
                <c:pt idx="2">
                  <c:v>1830</c:v>
                </c:pt>
                <c:pt idx="3">
                  <c:v>1820</c:v>
                </c:pt>
                <c:pt idx="4">
                  <c:v>1670</c:v>
                </c:pt>
                <c:pt idx="5">
                  <c:v>1470</c:v>
                </c:pt>
                <c:pt idx="6">
                  <c:v>1490</c:v>
                </c:pt>
                <c:pt idx="7">
                  <c:v>1590</c:v>
                </c:pt>
                <c:pt idx="8">
                  <c:v>1630</c:v>
                </c:pt>
                <c:pt idx="9">
                  <c:v>1810</c:v>
                </c:pt>
                <c:pt idx="10">
                  <c:v>1830</c:v>
                </c:pt>
                <c:pt idx="11">
                  <c:v>1760</c:v>
                </c:pt>
              </c:numCache>
            </c:numRef>
          </c:val>
          <c:smooth val="0"/>
          <c:extLst>
            <c:ext xmlns:c16="http://schemas.microsoft.com/office/drawing/2014/chart" uri="{C3380CC4-5D6E-409C-BE32-E72D297353CC}">
              <c16:uniqueId val="{00000000-A668-4592-ADF0-5B79ACF6DD6F}"/>
            </c:ext>
          </c:extLst>
        </c:ser>
        <c:dLbls>
          <c:showLegendKey val="0"/>
          <c:showVal val="0"/>
          <c:showCatName val="0"/>
          <c:showSerName val="0"/>
          <c:showPercent val="0"/>
          <c:showBubbleSize val="0"/>
        </c:dLbls>
        <c:smooth val="0"/>
        <c:axId val="1166992544"/>
        <c:axId val="788260784"/>
        <c:extLst>
          <c:ext xmlns:c15="http://schemas.microsoft.com/office/drawing/2012/chart" uri="{02D57815-91ED-43cb-92C2-25804820EDAC}">
            <c15:filteredLineSeries>
              <c15:ser>
                <c:idx val="1"/>
                <c:order val="1"/>
                <c:tx>
                  <c:strRef>
                    <c:extLst>
                      <c:ext uri="{02D57815-91ED-43cb-92C2-25804820EDAC}">
                        <c15:formulaRef>
                          <c15:sqref>'Alpes-de-Haute-Provence'!$A$13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'Alpes-de-Haute-Provence'!$B$12:$M$12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'Alpes-de-Haute-Provence'!$B$13:$M$13</c15:sqref>
                        </c15:formulaRef>
                      </c:ext>
                    </c:extLst>
                    <c:numCache>
                      <c:formatCode>_-* #\ ##0_-;\-* #\ ##0_-;_-* "-"??_-;_-@_-</c:formatCode>
                      <c:ptCount val="12"/>
                      <c:pt idx="0">
                        <c:v>120</c:v>
                      </c:pt>
                      <c:pt idx="1">
                        <c:v>120</c:v>
                      </c:pt>
                      <c:pt idx="2">
                        <c:v>120</c:v>
                      </c:pt>
                      <c:pt idx="3">
                        <c:v>130</c:v>
                      </c:pt>
                      <c:pt idx="4">
                        <c:v>130</c:v>
                      </c:pt>
                      <c:pt idx="5">
                        <c:v>100</c:v>
                      </c:pt>
                      <c:pt idx="6">
                        <c:v>120</c:v>
                      </c:pt>
                      <c:pt idx="7">
                        <c:v>130</c:v>
                      </c:pt>
                      <c:pt idx="8">
                        <c:v>110</c:v>
                      </c:pt>
                      <c:pt idx="9">
                        <c:v>110</c:v>
                      </c:pt>
                      <c:pt idx="10">
                        <c:v>130</c:v>
                      </c:pt>
                      <c:pt idx="11">
                        <c:v>120</c:v>
                      </c:pt>
                    </c:numCache>
                  </c:numRef>
                </c:val>
                <c:smooth val="0"/>
                <c:extLst>
                  <c:ext xmlns:c16="http://schemas.microsoft.com/office/drawing/2014/chart" uri="{C3380CC4-5D6E-409C-BE32-E72D297353CC}">
                    <c16:uniqueId val="{00000001-A668-4592-ADF0-5B79ACF6DD6F}"/>
                  </c:ext>
                </c:extLst>
              </c15:ser>
            </c15:filteredLineSeries>
          </c:ext>
        </c:extLst>
      </c:lineChart>
      <c:catAx>
        <c:axId val="116699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260784"/>
        <c:crosses val="autoZero"/>
        <c:auto val="1"/>
        <c:lblAlgn val="ctr"/>
        <c:lblOffset val="100"/>
        <c:noMultiLvlLbl val="0"/>
      </c:catAx>
      <c:valAx>
        <c:axId val="788260784"/>
        <c:scaling>
          <c:orientation val="minMax"/>
          <c:max val="1850"/>
          <c:min val="14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6992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'Hautes-Alpes'!$A$14</c:f>
              <c:strCache>
                <c:ptCount val="1"/>
                <c:pt idx="0">
                  <c:v>Nuitées sollicitées </c:v>
                </c:pt>
              </c:strCache>
            </c:strRef>
          </c:tx>
          <c:spPr>
            <a:ln w="28575" cap="rnd">
              <a:solidFill>
                <a:schemeClr val="accent1"/>
              </a:solidFill>
              <a:round/>
            </a:ln>
            <a:effectLst/>
          </c:spPr>
          <c:marker>
            <c:symbol val="none"/>
          </c:marker>
          <c:dLbls>
            <c:dLbl>
              <c:idx val="3"/>
              <c:layout>
                <c:manualLayout>
                  <c:x val="0"/>
                  <c:y val="3.1545819682107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3F-4061-908B-5424E48070A8}"/>
                </c:ext>
              </c:extLst>
            </c:dLbl>
            <c:dLbl>
              <c:idx val="6"/>
              <c:layout>
                <c:manualLayout>
                  <c:x val="0"/>
                  <c:y val="3.1545819682107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3F-4061-908B-5424E48070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'Hautes-Alpes'!$B$12:$M$12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'Hautes-Alpes'!$B$14:$M$14</c:f>
              <c:numCache>
                <c:formatCode>_-* #\ ##0_-;\-* #\ ##0_-;_-* "-"??_-;_-@_-</c:formatCode>
                <c:ptCount val="12"/>
                <c:pt idx="0">
                  <c:v>6330</c:v>
                </c:pt>
                <c:pt idx="1">
                  <c:v>5300</c:v>
                </c:pt>
                <c:pt idx="2">
                  <c:v>5920</c:v>
                </c:pt>
                <c:pt idx="3">
                  <c:v>5820</c:v>
                </c:pt>
                <c:pt idx="4">
                  <c:v>5850</c:v>
                </c:pt>
                <c:pt idx="5">
                  <c:v>5960</c:v>
                </c:pt>
                <c:pt idx="6">
                  <c:v>6210</c:v>
                </c:pt>
                <c:pt idx="7">
                  <c:v>6250</c:v>
                </c:pt>
                <c:pt idx="8">
                  <c:v>5860</c:v>
                </c:pt>
                <c:pt idx="9">
                  <c:v>6130</c:v>
                </c:pt>
                <c:pt idx="10">
                  <c:v>5810</c:v>
                </c:pt>
                <c:pt idx="11">
                  <c:v>5470</c:v>
                </c:pt>
              </c:numCache>
            </c:numRef>
          </c:val>
          <c:smooth val="0"/>
          <c:extLst>
            <c:ext xmlns:c16="http://schemas.microsoft.com/office/drawing/2014/chart" uri="{C3380CC4-5D6E-409C-BE32-E72D297353CC}">
              <c16:uniqueId val="{00000000-03F9-4127-9DA2-E8E62E126C0D}"/>
            </c:ext>
          </c:extLst>
        </c:ser>
        <c:dLbls>
          <c:showLegendKey val="0"/>
          <c:showVal val="0"/>
          <c:showCatName val="0"/>
          <c:showSerName val="0"/>
          <c:showPercent val="0"/>
          <c:showBubbleSize val="0"/>
        </c:dLbls>
        <c:smooth val="0"/>
        <c:axId val="882302608"/>
        <c:axId val="788257904"/>
        <c:extLst>
          <c:ext xmlns:c15="http://schemas.microsoft.com/office/drawing/2012/chart" uri="{02D57815-91ED-43cb-92C2-25804820EDAC}">
            <c15:filteredLineSeries>
              <c15:ser>
                <c:idx val="1"/>
                <c:order val="1"/>
                <c:tx>
                  <c:strRef>
                    <c:extLst>
                      <c:ext uri="{02D57815-91ED-43cb-92C2-25804820EDAC}">
                        <c15:formulaRef>
                          <c15:sqref>'Hautes-Alpes'!$A$13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'Hautes-Alpes'!$B$12:$M$12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'Hautes-Alpes'!$B$13:$M$13</c15:sqref>
                        </c15:formulaRef>
                      </c:ext>
                    </c:extLst>
                    <c:numCache>
                      <c:formatCode>_-* #\ ##0_-;\-* #\ ##0_-;_-* "-"??_-;_-@_-</c:formatCode>
                      <c:ptCount val="12"/>
                      <c:pt idx="0">
                        <c:v>300</c:v>
                      </c:pt>
                      <c:pt idx="1">
                        <c:v>270</c:v>
                      </c:pt>
                      <c:pt idx="2">
                        <c:v>280</c:v>
                      </c:pt>
                      <c:pt idx="3">
                        <c:v>270</c:v>
                      </c:pt>
                      <c:pt idx="4">
                        <c:v>290</c:v>
                      </c:pt>
                      <c:pt idx="5">
                        <c:v>260</c:v>
                      </c:pt>
                      <c:pt idx="6">
                        <c:v>277</c:v>
                      </c:pt>
                      <c:pt idx="7">
                        <c:v>300</c:v>
                      </c:pt>
                      <c:pt idx="8">
                        <c:v>360</c:v>
                      </c:pt>
                      <c:pt idx="9">
                        <c:v>310</c:v>
                      </c:pt>
                      <c:pt idx="10">
                        <c:v>300</c:v>
                      </c:pt>
                      <c:pt idx="11">
                        <c:v>260</c:v>
                      </c:pt>
                    </c:numCache>
                  </c:numRef>
                </c:val>
                <c:smooth val="0"/>
                <c:extLst>
                  <c:ext xmlns:c16="http://schemas.microsoft.com/office/drawing/2014/chart" uri="{C3380CC4-5D6E-409C-BE32-E72D297353CC}">
                    <c16:uniqueId val="{00000001-03F9-4127-9DA2-E8E62E126C0D}"/>
                  </c:ext>
                </c:extLst>
              </c15:ser>
            </c15:filteredLineSeries>
          </c:ext>
        </c:extLst>
      </c:lineChart>
      <c:catAx>
        <c:axId val="88230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257904"/>
        <c:crosses val="autoZero"/>
        <c:auto val="1"/>
        <c:lblAlgn val="ctr"/>
        <c:lblOffset val="100"/>
        <c:noMultiLvlLbl val="0"/>
      </c:catAx>
      <c:valAx>
        <c:axId val="788257904"/>
        <c:scaling>
          <c:orientation val="minMax"/>
          <c:min val="52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230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'Alpes-Maritimes'!$A$14</c:f>
              <c:strCache>
                <c:ptCount val="1"/>
                <c:pt idx="0">
                  <c:v>Nuitées sollicitées </c:v>
                </c:pt>
              </c:strCache>
            </c:strRef>
          </c:tx>
          <c:spPr>
            <a:ln w="28575" cap="rnd">
              <a:solidFill>
                <a:schemeClr val="accent1"/>
              </a:solidFill>
              <a:round/>
            </a:ln>
            <a:effectLst/>
          </c:spPr>
          <c:marker>
            <c:symbol val="none"/>
          </c:marker>
          <c:dLbls>
            <c:dLbl>
              <c:idx val="3"/>
              <c:layout>
                <c:manualLayout>
                  <c:x val="0"/>
                  <c:y val="2.7781718816505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94-4E56-8853-5FA0AB8D21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'Alpes-Maritimes'!$B$12:$M$12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'Alpes-Maritimes'!$B$14:$M$14</c:f>
              <c:numCache>
                <c:formatCode>_-* #\ ##0_-;\-* #\ ##0_-;_-* "-"??_-;_-@_-</c:formatCode>
                <c:ptCount val="12"/>
                <c:pt idx="0">
                  <c:v>34700</c:v>
                </c:pt>
                <c:pt idx="1">
                  <c:v>32890</c:v>
                </c:pt>
                <c:pt idx="2">
                  <c:v>37490</c:v>
                </c:pt>
                <c:pt idx="3">
                  <c:v>36700</c:v>
                </c:pt>
                <c:pt idx="4">
                  <c:v>37160</c:v>
                </c:pt>
                <c:pt idx="5">
                  <c:v>33990</c:v>
                </c:pt>
                <c:pt idx="6">
                  <c:v>30800</c:v>
                </c:pt>
                <c:pt idx="7">
                  <c:v>28520</c:v>
                </c:pt>
                <c:pt idx="8">
                  <c:v>27940</c:v>
                </c:pt>
                <c:pt idx="9">
                  <c:v>32620</c:v>
                </c:pt>
                <c:pt idx="10">
                  <c:v>31640</c:v>
                </c:pt>
                <c:pt idx="11">
                  <c:v>34980</c:v>
                </c:pt>
              </c:numCache>
            </c:numRef>
          </c:val>
          <c:smooth val="0"/>
          <c:extLst>
            <c:ext xmlns:c16="http://schemas.microsoft.com/office/drawing/2014/chart" uri="{C3380CC4-5D6E-409C-BE32-E72D297353CC}">
              <c16:uniqueId val="{00000000-3468-400D-B073-E02DC681D614}"/>
            </c:ext>
          </c:extLst>
        </c:ser>
        <c:dLbls>
          <c:showLegendKey val="0"/>
          <c:showVal val="0"/>
          <c:showCatName val="0"/>
          <c:showSerName val="0"/>
          <c:showPercent val="0"/>
          <c:showBubbleSize val="0"/>
        </c:dLbls>
        <c:smooth val="0"/>
        <c:axId val="1172445440"/>
        <c:axId val="788263184"/>
        <c:extLst>
          <c:ext xmlns:c15="http://schemas.microsoft.com/office/drawing/2012/chart" uri="{02D57815-91ED-43cb-92C2-25804820EDAC}">
            <c15:filteredLineSeries>
              <c15:ser>
                <c:idx val="1"/>
                <c:order val="1"/>
                <c:tx>
                  <c:strRef>
                    <c:extLst>
                      <c:ext uri="{02D57815-91ED-43cb-92C2-25804820EDAC}">
                        <c15:formulaRef>
                          <c15:sqref>'Alpes-Maritimes'!$A$13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'Alpes-Maritimes'!$B$12:$M$12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'Alpes-Maritimes'!$B$13:$M$13</c15:sqref>
                        </c15:formulaRef>
                      </c:ext>
                    </c:extLst>
                    <c:numCache>
                      <c:formatCode>_-* #\ ##0_-;\-* #\ ##0_-;_-* "-"??_-;_-@_-</c:formatCode>
                      <c:ptCount val="12"/>
                      <c:pt idx="0">
                        <c:v>1670</c:v>
                      </c:pt>
                      <c:pt idx="1">
                        <c:v>1740</c:v>
                      </c:pt>
                      <c:pt idx="2">
                        <c:v>1940</c:v>
                      </c:pt>
                      <c:pt idx="3">
                        <c:v>1850</c:v>
                      </c:pt>
                      <c:pt idx="4">
                        <c:v>1840</c:v>
                      </c:pt>
                      <c:pt idx="5">
                        <c:v>1720</c:v>
                      </c:pt>
                      <c:pt idx="6">
                        <c:v>1680</c:v>
                      </c:pt>
                      <c:pt idx="7">
                        <c:v>1540</c:v>
                      </c:pt>
                      <c:pt idx="8">
                        <c:v>1680</c:v>
                      </c:pt>
                      <c:pt idx="9">
                        <c:v>1930</c:v>
                      </c:pt>
                      <c:pt idx="10">
                        <c:v>1980</c:v>
                      </c:pt>
                      <c:pt idx="11">
                        <c:v>1980</c:v>
                      </c:pt>
                    </c:numCache>
                  </c:numRef>
                </c:val>
                <c:smooth val="0"/>
                <c:extLst>
                  <c:ext xmlns:c16="http://schemas.microsoft.com/office/drawing/2014/chart" uri="{C3380CC4-5D6E-409C-BE32-E72D297353CC}">
                    <c16:uniqueId val="{00000001-3468-400D-B073-E02DC681D614}"/>
                  </c:ext>
                </c:extLst>
              </c15:ser>
            </c15:filteredLineSeries>
          </c:ext>
        </c:extLst>
      </c:lineChart>
      <c:catAx>
        <c:axId val="117244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263184"/>
        <c:crosses val="autoZero"/>
        <c:auto val="1"/>
        <c:lblAlgn val="ctr"/>
        <c:lblOffset val="100"/>
        <c:noMultiLvlLbl val="0"/>
      </c:catAx>
      <c:valAx>
        <c:axId val="788263184"/>
        <c:scaling>
          <c:orientation val="minMax"/>
          <c:max val="39000"/>
          <c:min val="27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445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'Bouches-du-Rhône'!$A$14</c:f>
              <c:strCache>
                <c:ptCount val="1"/>
                <c:pt idx="0">
                  <c:v>Nuitées sollicitées </c:v>
                </c:pt>
              </c:strCache>
            </c:strRef>
          </c:tx>
          <c:spPr>
            <a:ln w="28575" cap="rnd">
              <a:solidFill>
                <a:schemeClr val="accent1"/>
              </a:solidFill>
              <a:round/>
            </a:ln>
            <a:effectLst/>
          </c:spPr>
          <c:marker>
            <c:symbol val="none"/>
          </c:marker>
          <c:dLbls>
            <c:dLbl>
              <c:idx val="2"/>
              <c:layout>
                <c:manualLayout>
                  <c:x val="0"/>
                  <c:y val="-2.424242424242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A4-4290-B58F-35B16CEED9CC}"/>
                </c:ext>
              </c:extLst>
            </c:dLbl>
            <c:dLbl>
              <c:idx val="8"/>
              <c:layout>
                <c:manualLayout>
                  <c:x val="0"/>
                  <c:y val="2.424242424242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A4-4290-B58F-35B16CEED9CC}"/>
                </c:ext>
              </c:extLst>
            </c:dLbl>
            <c:dLbl>
              <c:idx val="10"/>
              <c:layout>
                <c:manualLayout>
                  <c:x val="-2.9455084796756813E-2"/>
                  <c:y val="5.6565656565656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A4-4290-B58F-35B16CEED9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'Bouches-du-Rhône'!$B$12:$M$12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'Bouches-du-Rhône'!$B$14:$M$14</c:f>
              <c:numCache>
                <c:formatCode>_-* #\ ##0_-;\-* #\ ##0_-;_-* "-"??_-;_-@_-</c:formatCode>
                <c:ptCount val="12"/>
                <c:pt idx="0">
                  <c:v>127930</c:v>
                </c:pt>
                <c:pt idx="1">
                  <c:v>120190</c:v>
                </c:pt>
                <c:pt idx="2">
                  <c:v>135190</c:v>
                </c:pt>
                <c:pt idx="3">
                  <c:v>134340</c:v>
                </c:pt>
                <c:pt idx="4">
                  <c:v>140690</c:v>
                </c:pt>
                <c:pt idx="5">
                  <c:v>134440</c:v>
                </c:pt>
                <c:pt idx="6">
                  <c:v>140300</c:v>
                </c:pt>
                <c:pt idx="7">
                  <c:v>138700</c:v>
                </c:pt>
                <c:pt idx="8">
                  <c:v>132540</c:v>
                </c:pt>
                <c:pt idx="9">
                  <c:v>134030</c:v>
                </c:pt>
                <c:pt idx="10">
                  <c:v>125220</c:v>
                </c:pt>
                <c:pt idx="11">
                  <c:v>125390</c:v>
                </c:pt>
              </c:numCache>
            </c:numRef>
          </c:val>
          <c:smooth val="0"/>
          <c:extLst>
            <c:ext xmlns:c16="http://schemas.microsoft.com/office/drawing/2014/chart" uri="{C3380CC4-5D6E-409C-BE32-E72D297353CC}">
              <c16:uniqueId val="{00000000-849C-4775-A9CB-80F0707FBF88}"/>
            </c:ext>
          </c:extLst>
        </c:ser>
        <c:dLbls>
          <c:showLegendKey val="0"/>
          <c:showVal val="0"/>
          <c:showCatName val="0"/>
          <c:showSerName val="0"/>
          <c:showPercent val="0"/>
          <c:showBubbleSize val="0"/>
        </c:dLbls>
        <c:smooth val="0"/>
        <c:axId val="1502045984"/>
        <c:axId val="781280704"/>
        <c:extLst>
          <c:ext xmlns:c15="http://schemas.microsoft.com/office/drawing/2012/chart" uri="{02D57815-91ED-43cb-92C2-25804820EDAC}">
            <c15:filteredLineSeries>
              <c15:ser>
                <c:idx val="1"/>
                <c:order val="1"/>
                <c:tx>
                  <c:strRef>
                    <c:extLst>
                      <c:ext uri="{02D57815-91ED-43cb-92C2-25804820EDAC}">
                        <c15:formulaRef>
                          <c15:sqref>'Bouches-du-Rhône'!$A$13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'Bouches-du-Rhône'!$B$12:$M$12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'Bouches-du-Rhône'!$B$13:$M$13</c15:sqref>
                        </c15:formulaRef>
                      </c:ext>
                    </c:extLst>
                    <c:numCache>
                      <c:formatCode>_-* #\ ##0_-;\-* #\ ##0_-;_-* "-"??_-;_-@_-</c:formatCode>
                      <c:ptCount val="12"/>
                      <c:pt idx="0">
                        <c:v>6060</c:v>
                      </c:pt>
                      <c:pt idx="1">
                        <c:v>5790</c:v>
                      </c:pt>
                      <c:pt idx="2">
                        <c:v>6150</c:v>
                      </c:pt>
                      <c:pt idx="3">
                        <c:v>6230</c:v>
                      </c:pt>
                      <c:pt idx="4">
                        <c:v>1050</c:v>
                      </c:pt>
                      <c:pt idx="5">
                        <c:v>6300</c:v>
                      </c:pt>
                      <c:pt idx="6">
                        <c:v>6390</c:v>
                      </c:pt>
                      <c:pt idx="7">
                        <c:v>6220</c:v>
                      </c:pt>
                      <c:pt idx="8">
                        <c:v>6160</c:v>
                      </c:pt>
                      <c:pt idx="9">
                        <c:v>6380</c:v>
                      </c:pt>
                      <c:pt idx="10">
                        <c:v>5960</c:v>
                      </c:pt>
                      <c:pt idx="11">
                        <c:v>5650</c:v>
                      </c:pt>
                    </c:numCache>
                  </c:numRef>
                </c:val>
                <c:smooth val="0"/>
                <c:extLst>
                  <c:ext xmlns:c16="http://schemas.microsoft.com/office/drawing/2014/chart" uri="{C3380CC4-5D6E-409C-BE32-E72D297353CC}">
                    <c16:uniqueId val="{00000001-849C-4775-A9CB-80F0707FBF88}"/>
                  </c:ext>
                </c:extLst>
              </c15:ser>
            </c15:filteredLineSeries>
          </c:ext>
        </c:extLst>
      </c:lineChart>
      <c:catAx>
        <c:axId val="150204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280704"/>
        <c:crosses val="autoZero"/>
        <c:auto val="1"/>
        <c:lblAlgn val="ctr"/>
        <c:lblOffset val="100"/>
        <c:noMultiLvlLbl val="0"/>
      </c:catAx>
      <c:valAx>
        <c:axId val="781280704"/>
        <c:scaling>
          <c:orientation val="minMax"/>
          <c:max val="144000"/>
          <c:min val="119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2045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Var!$A$14</c:f>
              <c:strCache>
                <c:ptCount val="1"/>
                <c:pt idx="0">
                  <c:v>Nuitées sollicitées </c:v>
                </c:pt>
              </c:strCache>
            </c:strRef>
          </c:tx>
          <c:spPr>
            <a:ln w="28575" cap="rnd">
              <a:solidFill>
                <a:schemeClr val="accent1"/>
              </a:solidFill>
              <a:round/>
            </a:ln>
            <a:effectLst/>
          </c:spPr>
          <c:marker>
            <c:symbol val="none"/>
          </c:marker>
          <c:dLbls>
            <c:dLbl>
              <c:idx val="8"/>
              <c:layout>
                <c:manualLayout>
                  <c:x val="-1.0278037089146595E-2"/>
                  <c:y val="-4.4548273491321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58-4F37-9C71-629A3FE0EF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Var!$B$12:$M$12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Var!$B$14:$M$14</c:f>
              <c:numCache>
                <c:formatCode>_-* #\ ##0_-;\-* #\ ##0_-;_-* "-"??_-;_-@_-</c:formatCode>
                <c:ptCount val="12"/>
                <c:pt idx="0">
                  <c:v>9750</c:v>
                </c:pt>
                <c:pt idx="1">
                  <c:v>9200</c:v>
                </c:pt>
                <c:pt idx="2">
                  <c:v>10620</c:v>
                </c:pt>
                <c:pt idx="3">
                  <c:v>11010</c:v>
                </c:pt>
                <c:pt idx="4">
                  <c:v>11830</c:v>
                </c:pt>
                <c:pt idx="5">
                  <c:v>12850</c:v>
                </c:pt>
                <c:pt idx="6">
                  <c:v>14720</c:v>
                </c:pt>
                <c:pt idx="7">
                  <c:v>14310</c:v>
                </c:pt>
                <c:pt idx="8">
                  <c:v>15220</c:v>
                </c:pt>
                <c:pt idx="9">
                  <c:v>15270</c:v>
                </c:pt>
                <c:pt idx="10">
                  <c:v>12850</c:v>
                </c:pt>
                <c:pt idx="11">
                  <c:v>12180</c:v>
                </c:pt>
              </c:numCache>
            </c:numRef>
          </c:val>
          <c:smooth val="0"/>
          <c:extLst>
            <c:ext xmlns:c16="http://schemas.microsoft.com/office/drawing/2014/chart" uri="{C3380CC4-5D6E-409C-BE32-E72D297353CC}">
              <c16:uniqueId val="{00000000-8A70-49F2-8FCB-00A4D75D53C6}"/>
            </c:ext>
          </c:extLst>
        </c:ser>
        <c:dLbls>
          <c:showLegendKey val="0"/>
          <c:showVal val="0"/>
          <c:showCatName val="0"/>
          <c:showSerName val="0"/>
          <c:showPercent val="0"/>
          <c:showBubbleSize val="0"/>
        </c:dLbls>
        <c:smooth val="0"/>
        <c:axId val="1168167568"/>
        <c:axId val="788542576"/>
        <c:extLst>
          <c:ext xmlns:c15="http://schemas.microsoft.com/office/drawing/2012/chart" uri="{02D57815-91ED-43cb-92C2-25804820EDAC}">
            <c15:filteredLineSeries>
              <c15:ser>
                <c:idx val="1"/>
                <c:order val="1"/>
                <c:tx>
                  <c:strRef>
                    <c:extLst>
                      <c:ext uri="{02D57815-91ED-43cb-92C2-25804820EDAC}">
                        <c15:formulaRef>
                          <c15:sqref>Var!$A$13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Var!$B$12:$M$12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Var!$B$13:$M$13</c15:sqref>
                        </c15:formulaRef>
                      </c:ext>
                    </c:extLst>
                    <c:numCache>
                      <c:formatCode>_-* #\ ##0_-;\-* #\ ##0_-;_-* "-"??_-;_-@_-</c:formatCode>
                      <c:ptCount val="12"/>
                      <c:pt idx="0">
                        <c:v>880</c:v>
                      </c:pt>
                      <c:pt idx="1">
                        <c:v>840</c:v>
                      </c:pt>
                      <c:pt idx="2">
                        <c:v>920</c:v>
                      </c:pt>
                      <c:pt idx="3">
                        <c:v>940</c:v>
                      </c:pt>
                      <c:pt idx="4">
                        <c:v>1050</c:v>
                      </c:pt>
                      <c:pt idx="5">
                        <c:v>1060</c:v>
                      </c:pt>
                      <c:pt idx="6">
                        <c:v>1200</c:v>
                      </c:pt>
                      <c:pt idx="7">
                        <c:v>1190</c:v>
                      </c:pt>
                      <c:pt idx="8">
                        <c:v>1250</c:v>
                      </c:pt>
                      <c:pt idx="9">
                        <c:v>1240</c:v>
                      </c:pt>
                      <c:pt idx="10">
                        <c:v>1040</c:v>
                      </c:pt>
                      <c:pt idx="11">
                        <c:v>940</c:v>
                      </c:pt>
                    </c:numCache>
                  </c:numRef>
                </c:val>
                <c:smooth val="0"/>
                <c:extLst>
                  <c:ext xmlns:c16="http://schemas.microsoft.com/office/drawing/2014/chart" uri="{C3380CC4-5D6E-409C-BE32-E72D297353CC}">
                    <c16:uniqueId val="{00000001-8A70-49F2-8FCB-00A4D75D53C6}"/>
                  </c:ext>
                </c:extLst>
              </c15:ser>
            </c15:filteredLineSeries>
          </c:ext>
        </c:extLst>
      </c:lineChart>
      <c:catAx>
        <c:axId val="116816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542576"/>
        <c:crosses val="autoZero"/>
        <c:auto val="1"/>
        <c:lblAlgn val="ctr"/>
        <c:lblOffset val="100"/>
        <c:noMultiLvlLbl val="0"/>
      </c:catAx>
      <c:valAx>
        <c:axId val="788542576"/>
        <c:scaling>
          <c:orientation val="minMax"/>
          <c:min val="9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8167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Vaucluse!$A$14</c:f>
              <c:strCache>
                <c:ptCount val="1"/>
                <c:pt idx="0">
                  <c:v>Nuitées sollicitées </c:v>
                </c:pt>
              </c:strCache>
            </c:strRef>
          </c:tx>
          <c:spPr>
            <a:ln w="28575" cap="rnd">
              <a:solidFill>
                <a:schemeClr val="accent1"/>
              </a:solidFill>
              <a:round/>
            </a:ln>
            <a:effectLst/>
          </c:spPr>
          <c:marker>
            <c:symbol val="none"/>
          </c:marker>
          <c:dLbls>
            <c:dLbl>
              <c:idx val="10"/>
              <c:layout>
                <c:manualLayout>
                  <c:x val="-2.0801184520995716E-2"/>
                  <c:y val="-6.03448112015174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53-486C-9AA7-0F6E19411D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Vaucluse!$B$12:$M$12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Vaucluse!$B$14:$M$14</c:f>
              <c:numCache>
                <c:formatCode>_-* #\ ##0_-;\-* #\ ##0_-;_-* "-"??_-;_-@_-</c:formatCode>
                <c:ptCount val="12"/>
                <c:pt idx="0">
                  <c:v>9530</c:v>
                </c:pt>
                <c:pt idx="1">
                  <c:v>8770</c:v>
                </c:pt>
                <c:pt idx="2">
                  <c:v>10060</c:v>
                </c:pt>
                <c:pt idx="3">
                  <c:v>9420</c:v>
                </c:pt>
                <c:pt idx="4">
                  <c:v>8610</c:v>
                </c:pt>
                <c:pt idx="5">
                  <c:v>8160</c:v>
                </c:pt>
                <c:pt idx="6">
                  <c:v>8500</c:v>
                </c:pt>
                <c:pt idx="7">
                  <c:v>8320</c:v>
                </c:pt>
                <c:pt idx="8">
                  <c:v>7870</c:v>
                </c:pt>
                <c:pt idx="9">
                  <c:v>8060</c:v>
                </c:pt>
                <c:pt idx="10">
                  <c:v>7600</c:v>
                </c:pt>
                <c:pt idx="11">
                  <c:v>7860</c:v>
                </c:pt>
              </c:numCache>
            </c:numRef>
          </c:val>
          <c:smooth val="0"/>
          <c:extLst>
            <c:ext xmlns:c16="http://schemas.microsoft.com/office/drawing/2014/chart" uri="{C3380CC4-5D6E-409C-BE32-E72D297353CC}">
              <c16:uniqueId val="{00000000-24EE-4298-BCE3-E2A105C98053}"/>
            </c:ext>
          </c:extLst>
        </c:ser>
        <c:dLbls>
          <c:showLegendKey val="0"/>
          <c:showVal val="0"/>
          <c:showCatName val="0"/>
          <c:showSerName val="0"/>
          <c:showPercent val="0"/>
          <c:showBubbleSize val="0"/>
        </c:dLbls>
        <c:smooth val="0"/>
        <c:axId val="1232641040"/>
        <c:axId val="1384439712"/>
        <c:extLst>
          <c:ext xmlns:c15="http://schemas.microsoft.com/office/drawing/2012/chart" uri="{02D57815-91ED-43cb-92C2-25804820EDAC}">
            <c15:filteredLineSeries>
              <c15:ser>
                <c:idx val="1"/>
                <c:order val="1"/>
                <c:tx>
                  <c:strRef>
                    <c:extLst>
                      <c:ext uri="{02D57815-91ED-43cb-92C2-25804820EDAC}">
                        <c15:formulaRef>
                          <c15:sqref>Vaucluse!$A$13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Vaucluse!$B$12:$M$12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Vaucluse!$B$13:$M$13</c15:sqref>
                        </c15:formulaRef>
                      </c:ext>
                    </c:extLst>
                    <c:numCache>
                      <c:formatCode>_-* #\ ##0_-;\-* #\ ##0_-;_-* "-"??_-;_-@_-</c:formatCode>
                      <c:ptCount val="12"/>
                      <c:pt idx="0">
                        <c:v>800</c:v>
                      </c:pt>
                      <c:pt idx="1">
                        <c:v>700</c:v>
                      </c:pt>
                      <c:pt idx="2">
                        <c:v>820</c:v>
                      </c:pt>
                      <c:pt idx="3">
                        <c:v>750</c:v>
                      </c:pt>
                      <c:pt idx="4">
                        <c:v>720</c:v>
                      </c:pt>
                      <c:pt idx="5">
                        <c:v>740</c:v>
                      </c:pt>
                      <c:pt idx="6">
                        <c:v>780</c:v>
                      </c:pt>
                      <c:pt idx="7">
                        <c:v>720</c:v>
                      </c:pt>
                      <c:pt idx="8">
                        <c:v>710</c:v>
                      </c:pt>
                      <c:pt idx="9">
                        <c:v>720</c:v>
                      </c:pt>
                      <c:pt idx="10">
                        <c:v>670</c:v>
                      </c:pt>
                      <c:pt idx="11">
                        <c:v>640</c:v>
                      </c:pt>
                    </c:numCache>
                  </c:numRef>
                </c:val>
                <c:smooth val="0"/>
                <c:extLst>
                  <c:ext xmlns:c16="http://schemas.microsoft.com/office/drawing/2014/chart" uri="{C3380CC4-5D6E-409C-BE32-E72D297353CC}">
                    <c16:uniqueId val="{00000001-24EE-4298-BCE3-E2A105C98053}"/>
                  </c:ext>
                </c:extLst>
              </c15:ser>
            </c15:filteredLineSeries>
          </c:ext>
        </c:extLst>
      </c:lineChart>
      <c:catAx>
        <c:axId val="123264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84439712"/>
        <c:crosses val="autoZero"/>
        <c:auto val="1"/>
        <c:lblAlgn val="ctr"/>
        <c:lblOffset val="100"/>
        <c:noMultiLvlLbl val="0"/>
      </c:catAx>
      <c:valAx>
        <c:axId val="1384439712"/>
        <c:scaling>
          <c:orientation val="minMax"/>
          <c:min val="75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2641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99060</xdr:rowOff>
    </xdr:from>
    <xdr:to>
      <xdr:col>4</xdr:col>
      <xdr:colOff>777240</xdr:colOff>
      <xdr:row>38</xdr:row>
      <xdr:rowOff>100965</xdr:rowOff>
    </xdr:to>
    <xdr:graphicFrame macro="">
      <xdr:nvGraphicFramePr>
        <xdr:cNvPr id="3" name="Graphique 2">
          <a:extLst>
            <a:ext uri="{FF2B5EF4-FFF2-40B4-BE49-F238E27FC236}">
              <a16:creationId xmlns:a16="http://schemas.microsoft.com/office/drawing/2014/main" id="{6B38CFEA-9C47-45C8-AA0E-EB82865586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11</xdr:row>
      <xdr:rowOff>13335</xdr:rowOff>
    </xdr:from>
    <xdr:to>
      <xdr:col>8</xdr:col>
      <xdr:colOff>270374</xdr:colOff>
      <xdr:row>32</xdr:row>
      <xdr:rowOff>175803</xdr:rowOff>
    </xdr:to>
    <xdr:graphicFrame macro="">
      <xdr:nvGraphicFramePr>
        <xdr:cNvPr id="2" name="Graphique 1">
          <a:extLst>
            <a:ext uri="{FF2B5EF4-FFF2-40B4-BE49-F238E27FC236}">
              <a16:creationId xmlns:a16="http://schemas.microsoft.com/office/drawing/2014/main" id="{E6411F93-3ABB-4E00-B6E4-0F2C63958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4</xdr:row>
      <xdr:rowOff>38100</xdr:rowOff>
    </xdr:from>
    <xdr:to>
      <xdr:col>9</xdr:col>
      <xdr:colOff>525780</xdr:colOff>
      <xdr:row>28</xdr:row>
      <xdr:rowOff>7620</xdr:rowOff>
    </xdr:to>
    <xdr:graphicFrame macro="">
      <xdr:nvGraphicFramePr>
        <xdr:cNvPr id="4" name="Graphique 3">
          <a:extLst>
            <a:ext uri="{FF2B5EF4-FFF2-40B4-BE49-F238E27FC236}">
              <a16:creationId xmlns:a16="http://schemas.microsoft.com/office/drawing/2014/main" id="{DDF8988D-B557-4239-9ADC-0A8F59F15F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18</xdr:row>
      <xdr:rowOff>72231</xdr:rowOff>
    </xdr:from>
    <xdr:to>
      <xdr:col>5</xdr:col>
      <xdr:colOff>400051</xdr:colOff>
      <xdr:row>34</xdr:row>
      <xdr:rowOff>28575</xdr:rowOff>
    </xdr:to>
    <xdr:graphicFrame macro="">
      <xdr:nvGraphicFramePr>
        <xdr:cNvPr id="2" name="Graphique 1">
          <a:extLst>
            <a:ext uri="{FF2B5EF4-FFF2-40B4-BE49-F238E27FC236}">
              <a16:creationId xmlns:a16="http://schemas.microsoft.com/office/drawing/2014/main" id="{5909A587-F19A-9E46-2BED-A22FEFC89B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752475</xdr:colOff>
      <xdr:row>16</xdr:row>
      <xdr:rowOff>85725</xdr:rowOff>
    </xdr:from>
    <xdr:to>
      <xdr:col>11</xdr:col>
      <xdr:colOff>628650</xdr:colOff>
      <xdr:row>31</xdr:row>
      <xdr:rowOff>165735</xdr:rowOff>
    </xdr:to>
    <xdr:pic>
      <xdr:nvPicPr>
        <xdr:cNvPr id="3" name="Image 2" descr="Une image contenant carte&#10;&#10;Description générée automatiquement">
          <a:extLst>
            <a:ext uri="{FF2B5EF4-FFF2-40B4-BE49-F238E27FC236}">
              <a16:creationId xmlns:a16="http://schemas.microsoft.com/office/drawing/2014/main" id="{8ADC0AA1-0CBF-2F49-163D-8C1E8ED7FE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53425" y="3114675"/>
          <a:ext cx="4152900" cy="2937510"/>
        </a:xfrm>
        <a:prstGeom prst="rect">
          <a:avLst/>
        </a:prstGeom>
        <a:solidFill>
          <a:schemeClr val="bg1"/>
        </a:solidFill>
      </xdr:spPr>
    </xdr:pic>
    <xdr:clientData/>
  </xdr:twoCellAnchor>
  <xdr:twoCellAnchor>
    <xdr:from>
      <xdr:col>6</xdr:col>
      <xdr:colOff>889000</xdr:colOff>
      <xdr:row>30</xdr:row>
      <xdr:rowOff>146050</xdr:rowOff>
    </xdr:from>
    <xdr:to>
      <xdr:col>9</xdr:col>
      <xdr:colOff>536575</xdr:colOff>
      <xdr:row>32</xdr:row>
      <xdr:rowOff>117475</xdr:rowOff>
    </xdr:to>
    <xdr:sp macro="" textlink="">
      <xdr:nvSpPr>
        <xdr:cNvPr id="4" name="Zone de texte 2">
          <a:extLst>
            <a:ext uri="{FF2B5EF4-FFF2-40B4-BE49-F238E27FC236}">
              <a16:creationId xmlns:a16="http://schemas.microsoft.com/office/drawing/2014/main" id="{D1DF2D87-B489-5A14-0A3C-3F619C2A04E3}"/>
            </a:ext>
          </a:extLst>
        </xdr:cNvPr>
        <xdr:cNvSpPr txBox="1">
          <a:spLocks noChangeArrowheads="1"/>
        </xdr:cNvSpPr>
      </xdr:nvSpPr>
      <xdr:spPr bwMode="auto">
        <a:xfrm>
          <a:off x="9880600" y="5803900"/>
          <a:ext cx="3248025" cy="33337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fr-FR" sz="900" b="1" kern="100">
              <a:effectLst/>
              <a:latin typeface="Calibri" panose="020F0502020204030204" pitchFamily="34" charset="0"/>
              <a:ea typeface="Times New Roman" panose="02020603050405020304" pitchFamily="18" charset="0"/>
              <a:cs typeface="Times New Roman" panose="02020603050405020304" pitchFamily="18" charset="0"/>
            </a:rPr>
            <a:t>20 080</a:t>
          </a:r>
          <a:r>
            <a:rPr lang="fr-FR" sz="900" b="1" kern="100" baseline="0">
              <a:effectLst/>
              <a:latin typeface="Calibri" panose="020F0502020204030204" pitchFamily="34" charset="0"/>
              <a:ea typeface="Times New Roman" panose="02020603050405020304" pitchFamily="18" charset="0"/>
              <a:cs typeface="Times New Roman" panose="02020603050405020304" pitchFamily="18" charset="0"/>
            </a:rPr>
            <a:t> </a:t>
          </a:r>
          <a:r>
            <a:rPr lang="fr-FR" sz="900" kern="100">
              <a:effectLst/>
              <a:latin typeface="Calibri" panose="020F0502020204030204" pitchFamily="34" charset="0"/>
              <a:ea typeface="Times New Roman" panose="02020603050405020304" pitchFamily="18" charset="0"/>
              <a:cs typeface="Times New Roman" panose="02020603050405020304" pitchFamily="18" charset="0"/>
            </a:rPr>
            <a:t>nuitées sollicitées en 2023</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xdr:from>
      <xdr:col>4</xdr:col>
      <xdr:colOff>19050</xdr:colOff>
      <xdr:row>39</xdr:row>
      <xdr:rowOff>161925</xdr:rowOff>
    </xdr:from>
    <xdr:to>
      <xdr:col>8</xdr:col>
      <xdr:colOff>476250</xdr:colOff>
      <xdr:row>56</xdr:row>
      <xdr:rowOff>51435</xdr:rowOff>
    </xdr:to>
    <xdr:sp macro="" textlink="">
      <xdr:nvSpPr>
        <xdr:cNvPr id="11" name="Zone de texte 2">
          <a:extLst>
            <a:ext uri="{FF2B5EF4-FFF2-40B4-BE49-F238E27FC236}">
              <a16:creationId xmlns:a16="http://schemas.microsoft.com/office/drawing/2014/main" id="{9540846D-7156-48AB-8393-C82D78C164C9}"/>
            </a:ext>
          </a:extLst>
        </xdr:cNvPr>
        <xdr:cNvSpPr txBox="1">
          <a:spLocks noChangeArrowheads="1"/>
        </xdr:cNvSpPr>
      </xdr:nvSpPr>
      <xdr:spPr bwMode="auto">
        <a:xfrm>
          <a:off x="5981700" y="7829550"/>
          <a:ext cx="3276600" cy="350901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algn="ct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Alpes-de-Haute-Provence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730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62 % de primo demandeurs</a:t>
          </a:r>
        </a:p>
        <a:p>
          <a:pPr marL="0" marR="0" lvl="0" indent="0" defTabSz="914400" eaLnBrk="1" fontAlgn="auto" latinLnBrk="0" hangingPunct="1">
            <a:lnSpc>
              <a:spcPct val="107000"/>
            </a:lnSpc>
            <a:spcBef>
              <a:spcPts val="0"/>
            </a:spcBef>
            <a:spcAft>
              <a:spcPts val="800"/>
            </a:spcAft>
            <a:buClrTx/>
            <a:buSzTx/>
            <a:buFontTx/>
            <a:buNone/>
            <a:tabLst/>
            <a:defRPr/>
          </a:pPr>
          <a:r>
            <a:rPr lang="fr-FR" sz="1100">
              <a:effectLst/>
              <a:latin typeface="+mn-lt"/>
              <a:ea typeface="+mn-ea"/>
              <a:cs typeface="+mn-cs"/>
            </a:rPr>
            <a:t>62 % d’hommes</a:t>
          </a:r>
          <a:endParaRPr lang="fr-FR">
            <a:effectLst/>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59 % de personnes seules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47 % dont le motif est à la rue</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18 % dont le motif est victimes de violences conjugales</a:t>
          </a: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440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72 %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44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8 jours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185055</xdr:rowOff>
    </xdr:from>
    <xdr:to>
      <xdr:col>5</xdr:col>
      <xdr:colOff>418170</xdr:colOff>
      <xdr:row>34</xdr:row>
      <xdr:rowOff>167267</xdr:rowOff>
    </xdr:to>
    <xdr:graphicFrame macro="">
      <xdr:nvGraphicFramePr>
        <xdr:cNvPr id="2" name="Graphique 1">
          <a:extLst>
            <a:ext uri="{FF2B5EF4-FFF2-40B4-BE49-F238E27FC236}">
              <a16:creationId xmlns:a16="http://schemas.microsoft.com/office/drawing/2014/main" id="{01B89517-B576-AC10-37F9-36146CD8A8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73179</xdr:colOff>
      <xdr:row>17</xdr:row>
      <xdr:rowOff>111512</xdr:rowOff>
    </xdr:from>
    <xdr:to>
      <xdr:col>11</xdr:col>
      <xdr:colOff>767556</xdr:colOff>
      <xdr:row>32</xdr:row>
      <xdr:rowOff>11151</xdr:rowOff>
    </xdr:to>
    <xdr:pic>
      <xdr:nvPicPr>
        <xdr:cNvPr id="3" name="Image 6" descr="Une image contenant carte&#10;&#10;Description générée automatiquement">
          <a:extLst>
            <a:ext uri="{FF2B5EF4-FFF2-40B4-BE49-F238E27FC236}">
              <a16:creationId xmlns:a16="http://schemas.microsoft.com/office/drawing/2014/main" id="{F2EB825A-C9C9-235A-CC29-4CC0715D05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41033" y="3679902"/>
          <a:ext cx="4643767" cy="2687444"/>
        </a:xfrm>
        <a:prstGeom prst="rect">
          <a:avLst/>
        </a:prstGeom>
        <a:solidFill>
          <a:schemeClr val="bg1"/>
        </a:solidFill>
      </xdr:spPr>
    </xdr:pic>
    <xdr:clientData/>
  </xdr:twoCellAnchor>
  <xdr:twoCellAnchor>
    <xdr:from>
      <xdr:col>8</xdr:col>
      <xdr:colOff>9525</xdr:colOff>
      <xdr:row>30</xdr:row>
      <xdr:rowOff>148915</xdr:rowOff>
    </xdr:from>
    <xdr:to>
      <xdr:col>10</xdr:col>
      <xdr:colOff>446978</xdr:colOff>
      <xdr:row>32</xdr:row>
      <xdr:rowOff>115462</xdr:rowOff>
    </xdr:to>
    <xdr:sp macro="" textlink="">
      <xdr:nvSpPr>
        <xdr:cNvPr id="20483" name="Text Box 3">
          <a:extLst>
            <a:ext uri="{FF2B5EF4-FFF2-40B4-BE49-F238E27FC236}">
              <a16:creationId xmlns:a16="http://schemas.microsoft.com/office/drawing/2014/main" id="{2F856DC4-67AB-B410-51E0-D0A70A4C6AE0}"/>
            </a:ext>
          </a:extLst>
        </xdr:cNvPr>
        <xdr:cNvSpPr txBox="1">
          <a:spLocks noChangeArrowheads="1"/>
        </xdr:cNvSpPr>
      </xdr:nvSpPr>
      <xdr:spPr bwMode="auto">
        <a:xfrm>
          <a:off x="10157135" y="6133403"/>
          <a:ext cx="2017209" cy="33825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1" i="0" u="none" strike="noStrike" baseline="0">
              <a:solidFill>
                <a:srgbClr val="000000"/>
              </a:solidFill>
              <a:latin typeface="Calibri"/>
              <a:cs typeface="Calibri"/>
            </a:rPr>
            <a:t>70 890</a:t>
          </a:r>
          <a:r>
            <a:rPr lang="fr-FR" sz="900" b="0" i="0" u="none" strike="noStrike" baseline="0">
              <a:solidFill>
                <a:srgbClr val="000000"/>
              </a:solidFill>
              <a:latin typeface="Calibri"/>
              <a:cs typeface="Calibri"/>
            </a:rPr>
            <a:t> nuitées sollicitées</a:t>
          </a:r>
        </a:p>
      </xdr:txBody>
    </xdr:sp>
    <xdr:clientData/>
  </xdr:twoCellAnchor>
  <xdr:twoCellAnchor>
    <xdr:from>
      <xdr:col>4</xdr:col>
      <xdr:colOff>0</xdr:colOff>
      <xdr:row>40</xdr:row>
      <xdr:rowOff>0</xdr:rowOff>
    </xdr:from>
    <xdr:to>
      <xdr:col>7</xdr:col>
      <xdr:colOff>783435</xdr:colOff>
      <xdr:row>53</xdr:row>
      <xdr:rowOff>167268</xdr:rowOff>
    </xdr:to>
    <xdr:sp macro="" textlink="">
      <xdr:nvSpPr>
        <xdr:cNvPr id="4" name="Zone de texte 2">
          <a:extLst>
            <a:ext uri="{FF2B5EF4-FFF2-40B4-BE49-F238E27FC236}">
              <a16:creationId xmlns:a16="http://schemas.microsoft.com/office/drawing/2014/main" id="{46124CF8-A15F-4FE4-B4D8-41FB000A9439}"/>
            </a:ext>
          </a:extLst>
        </xdr:cNvPr>
        <xdr:cNvSpPr txBox="1">
          <a:spLocks noChangeArrowheads="1"/>
        </xdr:cNvSpPr>
      </xdr:nvSpPr>
      <xdr:spPr bwMode="auto">
        <a:xfrm>
          <a:off x="6950927" y="7843024"/>
          <a:ext cx="3190240" cy="2880732"/>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FR" sz="1100" b="1" i="0" baseline="0">
              <a:effectLst/>
              <a:latin typeface="+mn-lt"/>
              <a:ea typeface="+mn-ea"/>
              <a:cs typeface="+mn-cs"/>
            </a:rPr>
            <a:t>Hautes-Alpes</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1 120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fr-FR" sz="1100">
              <a:effectLst/>
              <a:latin typeface="+mn-lt"/>
              <a:ea typeface="+mn-ea"/>
              <a:cs typeface="+mn-cs"/>
            </a:rPr>
            <a:t>65 % d’hommes</a:t>
          </a:r>
          <a:endParaRPr lang="fr-FR">
            <a:effectLst/>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49 % de personnes seules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39 % dont le motif est à la rue</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13 % </a:t>
          </a:r>
          <a:r>
            <a:rPr lang="fr-FR" sz="1100" b="0" i="0" baseline="0">
              <a:effectLst/>
              <a:latin typeface="+mn-lt"/>
              <a:ea typeface="+mn-ea"/>
              <a:cs typeface="+mn-cs"/>
            </a:rPr>
            <a:t>dont le motif est l’arrivée en France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510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59 %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135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65 jours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29027</xdr:colOff>
      <xdr:row>18</xdr:row>
      <xdr:rowOff>9979</xdr:rowOff>
    </xdr:from>
    <xdr:to>
      <xdr:col>5</xdr:col>
      <xdr:colOff>161925</xdr:colOff>
      <xdr:row>34</xdr:row>
      <xdr:rowOff>161925</xdr:rowOff>
    </xdr:to>
    <xdr:graphicFrame macro="">
      <xdr:nvGraphicFramePr>
        <xdr:cNvPr id="2" name="Graphique 1">
          <a:extLst>
            <a:ext uri="{FF2B5EF4-FFF2-40B4-BE49-F238E27FC236}">
              <a16:creationId xmlns:a16="http://schemas.microsoft.com/office/drawing/2014/main" id="{AAD263AC-47CD-523A-6253-BE2B12C2B2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704850</xdr:colOff>
      <xdr:row>18</xdr:row>
      <xdr:rowOff>38100</xdr:rowOff>
    </xdr:from>
    <xdr:to>
      <xdr:col>10</xdr:col>
      <xdr:colOff>647700</xdr:colOff>
      <xdr:row>31</xdr:row>
      <xdr:rowOff>66675</xdr:rowOff>
    </xdr:to>
    <xdr:pic>
      <xdr:nvPicPr>
        <xdr:cNvPr id="3" name="Image 8" descr="Une image contenant carte&#10;&#10;Description générée automatiquement">
          <a:extLst>
            <a:ext uri="{FF2B5EF4-FFF2-40B4-BE49-F238E27FC236}">
              <a16:creationId xmlns:a16="http://schemas.microsoft.com/office/drawing/2014/main" id="{C5AF69FE-9E08-4E73-8DAE-C80C4AB203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1525" y="3733800"/>
          <a:ext cx="3895725" cy="2381250"/>
        </a:xfrm>
        <a:prstGeom prst="rect">
          <a:avLst/>
        </a:prstGeom>
        <a:solidFill>
          <a:schemeClr val="bg1"/>
        </a:solidFill>
      </xdr:spPr>
    </xdr:pic>
    <xdr:clientData/>
  </xdr:twoCellAnchor>
  <xdr:twoCellAnchor>
    <xdr:from>
      <xdr:col>7</xdr:col>
      <xdr:colOff>238126</xdr:colOff>
      <xdr:row>30</xdr:row>
      <xdr:rowOff>70909</xdr:rowOff>
    </xdr:from>
    <xdr:to>
      <xdr:col>9</xdr:col>
      <xdr:colOff>696384</xdr:colOff>
      <xdr:row>31</xdr:row>
      <xdr:rowOff>161925</xdr:rowOff>
    </xdr:to>
    <xdr:sp macro="" textlink="">
      <xdr:nvSpPr>
        <xdr:cNvPr id="5" name="Zone de texte 2">
          <a:extLst>
            <a:ext uri="{FF2B5EF4-FFF2-40B4-BE49-F238E27FC236}">
              <a16:creationId xmlns:a16="http://schemas.microsoft.com/office/drawing/2014/main" id="{72DFE899-1222-3348-9975-F92B258A4C71}"/>
            </a:ext>
          </a:extLst>
        </xdr:cNvPr>
        <xdr:cNvSpPr txBox="1">
          <a:spLocks noChangeArrowheads="1"/>
        </xdr:cNvSpPr>
      </xdr:nvSpPr>
      <xdr:spPr bwMode="auto">
        <a:xfrm>
          <a:off x="9505951" y="5938309"/>
          <a:ext cx="2039408" cy="271991"/>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fr-FR" sz="900" b="1">
              <a:effectLst/>
              <a:latin typeface="Calibri" panose="020F0502020204030204" pitchFamily="34" charset="0"/>
              <a:ea typeface="Calibri" panose="020F0502020204030204" pitchFamily="34" charset="0"/>
              <a:cs typeface="Times New Roman" panose="02020603050405020304" pitchFamily="18" charset="0"/>
            </a:rPr>
            <a:t>399 370</a:t>
          </a:r>
          <a:r>
            <a:rPr lang="fr-FR" sz="900">
              <a:effectLst/>
              <a:latin typeface="Calibri" panose="020F0502020204030204" pitchFamily="34" charset="0"/>
              <a:ea typeface="Calibri" panose="020F0502020204030204" pitchFamily="34" charset="0"/>
              <a:cs typeface="Times New Roman" panose="02020603050405020304" pitchFamily="18" charset="0"/>
            </a:rPr>
            <a:t> nuitées sollicitées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0</xdr:colOff>
      <xdr:row>40</xdr:row>
      <xdr:rowOff>0</xdr:rowOff>
    </xdr:from>
    <xdr:to>
      <xdr:col>8</xdr:col>
      <xdr:colOff>27940</xdr:colOff>
      <xdr:row>53</xdr:row>
      <xdr:rowOff>95250</xdr:rowOff>
    </xdr:to>
    <xdr:sp macro="" textlink="">
      <xdr:nvSpPr>
        <xdr:cNvPr id="6" name="Zone de texte 2">
          <a:extLst>
            <a:ext uri="{FF2B5EF4-FFF2-40B4-BE49-F238E27FC236}">
              <a16:creationId xmlns:a16="http://schemas.microsoft.com/office/drawing/2014/main" id="{E4975646-7BAA-49AB-A62A-3C01A3CF058B}"/>
            </a:ext>
          </a:extLst>
        </xdr:cNvPr>
        <xdr:cNvSpPr txBox="1">
          <a:spLocks noChangeArrowheads="1"/>
        </xdr:cNvSpPr>
      </xdr:nvSpPr>
      <xdr:spPr bwMode="auto">
        <a:xfrm>
          <a:off x="6686550" y="7953375"/>
          <a:ext cx="3075940" cy="283845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FR" sz="1100" b="1" i="0" baseline="0">
              <a:effectLst/>
              <a:latin typeface="+mn-lt"/>
              <a:ea typeface="+mn-ea"/>
              <a:cs typeface="+mn-cs"/>
            </a:rPr>
            <a:t>Alpes-Maritimes</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7 430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29 % </a:t>
          </a:r>
          <a:r>
            <a:rPr lang="fr-FR" sz="1100" b="0" i="0" baseline="0">
              <a:effectLst/>
              <a:latin typeface="+mn-lt"/>
              <a:ea typeface="+mn-ea"/>
              <a:cs typeface="+mn-cs"/>
            </a:rPr>
            <a:t>de familles monoparentales</a:t>
          </a:r>
        </a:p>
        <a:p>
          <a:pPr marL="0" marR="0" lvl="0" indent="0" defTabSz="914400" rtl="0" eaLnBrk="1" fontAlgn="auto" latinLnBrk="0" hangingPunct="1">
            <a:lnSpc>
              <a:spcPct val="107000"/>
            </a:lnSpc>
            <a:spcBef>
              <a:spcPts val="0"/>
            </a:spcBef>
            <a:spcAft>
              <a:spcPts val="800"/>
            </a:spcAft>
            <a:buClrTx/>
            <a:buSzTx/>
            <a:buFontTx/>
            <a:buNone/>
            <a:tabLst/>
            <a:defRPr/>
          </a:pPr>
          <a:r>
            <a:rPr lang="fr-FR" sz="1100" b="0" i="0" baseline="0">
              <a:effectLst/>
              <a:latin typeface="+mn-lt"/>
              <a:ea typeface="+mn-ea"/>
              <a:cs typeface="+mn-cs"/>
            </a:rPr>
            <a:t>29 % d’adultes avec enfant(s)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74 % dont le motif est à la rue</a:t>
          </a: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3 100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51,1 % en hôtel</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123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89 jours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59056</xdr:colOff>
      <xdr:row>18</xdr:row>
      <xdr:rowOff>76200</xdr:rowOff>
    </xdr:from>
    <xdr:to>
      <xdr:col>5</xdr:col>
      <xdr:colOff>228600</xdr:colOff>
      <xdr:row>34</xdr:row>
      <xdr:rowOff>171450</xdr:rowOff>
    </xdr:to>
    <xdr:graphicFrame macro="">
      <xdr:nvGraphicFramePr>
        <xdr:cNvPr id="2" name="Graphique 1">
          <a:extLst>
            <a:ext uri="{FF2B5EF4-FFF2-40B4-BE49-F238E27FC236}">
              <a16:creationId xmlns:a16="http://schemas.microsoft.com/office/drawing/2014/main" id="{4F169F1C-BE83-62F3-6C17-BED74636A9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40</xdr:row>
      <xdr:rowOff>0</xdr:rowOff>
    </xdr:from>
    <xdr:to>
      <xdr:col>8</xdr:col>
      <xdr:colOff>27940</xdr:colOff>
      <xdr:row>55</xdr:row>
      <xdr:rowOff>161925</xdr:rowOff>
    </xdr:to>
    <xdr:sp macro="" textlink="">
      <xdr:nvSpPr>
        <xdr:cNvPr id="4" name="Zone de texte 2">
          <a:extLst>
            <a:ext uri="{FF2B5EF4-FFF2-40B4-BE49-F238E27FC236}">
              <a16:creationId xmlns:a16="http://schemas.microsoft.com/office/drawing/2014/main" id="{C9811C20-875B-4B2A-993B-7978DE4A5ECE}"/>
            </a:ext>
          </a:extLst>
        </xdr:cNvPr>
        <xdr:cNvSpPr txBox="1">
          <a:spLocks noChangeArrowheads="1"/>
        </xdr:cNvSpPr>
      </xdr:nvSpPr>
      <xdr:spPr bwMode="auto">
        <a:xfrm>
          <a:off x="7029450" y="7629525"/>
          <a:ext cx="3190240" cy="318135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FR" sz="1100" b="1" i="0" baseline="0">
              <a:effectLst/>
              <a:latin typeface="+mn-lt"/>
              <a:ea typeface="+mn-ea"/>
              <a:cs typeface="+mn-cs"/>
            </a:rPr>
            <a:t>Bouches-du-Rhône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19 580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fr-FR" sz="1100">
              <a:effectLst/>
              <a:latin typeface="+mn-lt"/>
              <a:ea typeface="+mn-ea"/>
              <a:cs typeface="+mn-cs"/>
            </a:rPr>
            <a:t>32 % d’hommes seuls</a:t>
          </a:r>
        </a:p>
        <a:p>
          <a:pPr marL="0" marR="0" lvl="0" indent="0" defTabSz="914400" rtl="0" eaLnBrk="1" fontAlgn="auto" latinLnBrk="0" hangingPunct="1">
            <a:lnSpc>
              <a:spcPct val="107000"/>
            </a:lnSpc>
            <a:spcBef>
              <a:spcPts val="0"/>
            </a:spcBef>
            <a:spcAft>
              <a:spcPts val="800"/>
            </a:spcAft>
            <a:buClrTx/>
            <a:buSzTx/>
            <a:buFontTx/>
            <a:buNone/>
            <a:tabLst/>
            <a:defRPr/>
          </a:pPr>
          <a:r>
            <a:rPr lang="fr-FR" sz="1100" b="0" i="0" baseline="0">
              <a:effectLst/>
              <a:latin typeface="+mn-lt"/>
              <a:ea typeface="+mn-ea"/>
              <a:cs typeface="+mn-cs"/>
            </a:rPr>
            <a:t>28 % d’adultes avec enfant(s)</a:t>
          </a:r>
          <a:endParaRPr lang="fr-FR">
            <a:effectLst/>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69 % dont le motif est à la rue</a:t>
          </a:r>
        </a:p>
        <a:p>
          <a:pPr rtl="0"/>
          <a:r>
            <a:rPr lang="fr-FR" sz="1100" b="0" i="0" baseline="0">
              <a:effectLst/>
              <a:latin typeface="+mn-lt"/>
              <a:ea typeface="+mn-ea"/>
              <a:cs typeface="+mn-cs"/>
            </a:rPr>
            <a:t>28 % dont le motif est l’absence de ressources</a:t>
          </a:r>
          <a:endParaRPr lang="fr-FR">
            <a:effectLst/>
          </a:endParaRPr>
        </a:p>
        <a:p>
          <a:pPr>
            <a:lnSpc>
              <a:spcPct val="107000"/>
            </a:lnSpc>
            <a:spcAft>
              <a:spcPts val="800"/>
            </a:spcAft>
          </a:pP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10 930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48 %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141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83 jours</a:t>
          </a:r>
        </a:p>
      </xdr:txBody>
    </xdr:sp>
    <xdr:clientData/>
  </xdr:twoCellAnchor>
  <xdr:twoCellAnchor editAs="oneCell">
    <xdr:from>
      <xdr:col>5</xdr:col>
      <xdr:colOff>487680</xdr:colOff>
      <xdr:row>18</xdr:row>
      <xdr:rowOff>137160</xdr:rowOff>
    </xdr:from>
    <xdr:to>
      <xdr:col>11</xdr:col>
      <xdr:colOff>97899</xdr:colOff>
      <xdr:row>33</xdr:row>
      <xdr:rowOff>178434</xdr:rowOff>
    </xdr:to>
    <xdr:pic>
      <xdr:nvPicPr>
        <xdr:cNvPr id="7" name="Image 6" descr="Une image contenant carte&#10;&#10;Description générée automatiquement">
          <a:extLst>
            <a:ext uri="{FF2B5EF4-FFF2-40B4-BE49-F238E27FC236}">
              <a16:creationId xmlns:a16="http://schemas.microsoft.com/office/drawing/2014/main" id="{F6D89324-F832-4344-842F-A8D9525E07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13420" y="3695700"/>
          <a:ext cx="4365099" cy="2784474"/>
        </a:xfrm>
        <a:prstGeom prst="rect">
          <a:avLst/>
        </a:prstGeom>
        <a:solidFill>
          <a:schemeClr val="bg1"/>
        </a:solidFill>
      </xdr:spPr>
    </xdr:pic>
    <xdr:clientData/>
  </xdr:twoCellAnchor>
  <xdr:twoCellAnchor>
    <xdr:from>
      <xdr:col>7</xdr:col>
      <xdr:colOff>390525</xdr:colOff>
      <xdr:row>32</xdr:row>
      <xdr:rowOff>23813</xdr:rowOff>
    </xdr:from>
    <xdr:to>
      <xdr:col>10</xdr:col>
      <xdr:colOff>66675</xdr:colOff>
      <xdr:row>33</xdr:row>
      <xdr:rowOff>123825</xdr:rowOff>
    </xdr:to>
    <xdr:sp macro="" textlink="">
      <xdr:nvSpPr>
        <xdr:cNvPr id="22529" name="Text Box 1">
          <a:extLst>
            <a:ext uri="{FF2B5EF4-FFF2-40B4-BE49-F238E27FC236}">
              <a16:creationId xmlns:a16="http://schemas.microsoft.com/office/drawing/2014/main" id="{EAE59AD8-EBD3-EA0E-29F8-9662F93FB83A}"/>
            </a:ext>
          </a:extLst>
        </xdr:cNvPr>
        <xdr:cNvSpPr txBox="1">
          <a:spLocks noChangeArrowheads="1"/>
        </xdr:cNvSpPr>
      </xdr:nvSpPr>
      <xdr:spPr bwMode="auto">
        <a:xfrm>
          <a:off x="9791700" y="6205538"/>
          <a:ext cx="2047875" cy="2809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1" i="0" u="none" strike="noStrike" baseline="0">
              <a:solidFill>
                <a:srgbClr val="000000"/>
              </a:solidFill>
              <a:latin typeface="Calibri"/>
              <a:cs typeface="Calibri"/>
            </a:rPr>
            <a:t>1 589 540 </a:t>
          </a:r>
          <a:r>
            <a:rPr lang="fr-FR" sz="900" b="0" i="0" u="none" strike="noStrike" baseline="0">
              <a:solidFill>
                <a:srgbClr val="000000"/>
              </a:solidFill>
              <a:latin typeface="Calibri"/>
              <a:cs typeface="Calibri"/>
            </a:rPr>
            <a:t>nuitées sollicitées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51291</xdr:colOff>
      <xdr:row>18</xdr:row>
      <xdr:rowOff>9769</xdr:rowOff>
    </xdr:from>
    <xdr:to>
      <xdr:col>5</xdr:col>
      <xdr:colOff>283308</xdr:colOff>
      <xdr:row>34</xdr:row>
      <xdr:rowOff>97693</xdr:rowOff>
    </xdr:to>
    <xdr:graphicFrame macro="">
      <xdr:nvGraphicFramePr>
        <xdr:cNvPr id="2" name="Graphique 1">
          <a:extLst>
            <a:ext uri="{FF2B5EF4-FFF2-40B4-BE49-F238E27FC236}">
              <a16:creationId xmlns:a16="http://schemas.microsoft.com/office/drawing/2014/main" id="{820873B3-06F2-FAA9-82E0-A15DC580D2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40</xdr:row>
      <xdr:rowOff>0</xdr:rowOff>
    </xdr:from>
    <xdr:to>
      <xdr:col>8</xdr:col>
      <xdr:colOff>25009</xdr:colOff>
      <xdr:row>54</xdr:row>
      <xdr:rowOff>117231</xdr:rowOff>
    </xdr:to>
    <xdr:sp macro="" textlink="">
      <xdr:nvSpPr>
        <xdr:cNvPr id="6" name="Zone de texte 2">
          <a:extLst>
            <a:ext uri="{FF2B5EF4-FFF2-40B4-BE49-F238E27FC236}">
              <a16:creationId xmlns:a16="http://schemas.microsoft.com/office/drawing/2014/main" id="{9D833F9E-EF90-4797-9935-E69B8FFBEFA0}"/>
            </a:ext>
          </a:extLst>
        </xdr:cNvPr>
        <xdr:cNvSpPr txBox="1">
          <a:spLocks noChangeArrowheads="1"/>
        </xdr:cNvSpPr>
      </xdr:nvSpPr>
      <xdr:spPr bwMode="auto">
        <a:xfrm>
          <a:off x="6604000" y="7727462"/>
          <a:ext cx="3190240" cy="2891692"/>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algn="ct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Var</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5 570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r>
            <a:rPr lang="fr-FR" sz="1100">
              <a:effectLst/>
              <a:latin typeface="+mn-lt"/>
              <a:ea typeface="+mn-ea"/>
              <a:cs typeface="+mn-cs"/>
            </a:rPr>
            <a:t>41 % d’hommes seuls</a:t>
          </a:r>
        </a:p>
        <a:p>
          <a:endParaRPr lang="fr-FR">
            <a:effectLst/>
          </a:endParaRPr>
        </a:p>
        <a:p>
          <a:r>
            <a:rPr lang="fr-FR" sz="1100">
              <a:effectLst/>
              <a:latin typeface="+mn-lt"/>
              <a:ea typeface="+mn-ea"/>
              <a:cs typeface="+mn-cs"/>
            </a:rPr>
            <a:t>74 % dont le motif est à la rue</a:t>
          </a:r>
        </a:p>
        <a:p>
          <a:endParaRPr lang="fr-FR">
            <a:effectLst/>
          </a:endParaRPr>
        </a:p>
        <a:p>
          <a:r>
            <a:rPr lang="fr-FR" sz="1100">
              <a:effectLst/>
              <a:latin typeface="+mn-lt"/>
              <a:ea typeface="+mn-ea"/>
              <a:cs typeface="+mn-cs"/>
            </a:rPr>
            <a:t>21 % dont le motif est la sortie d'hébergement</a:t>
          </a:r>
        </a:p>
        <a:p>
          <a:endParaRPr lang="fr-FR">
            <a:effectLst/>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3 720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59 % en hôtel</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36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6 jours</a:t>
          </a:r>
        </a:p>
      </xdr:txBody>
    </xdr:sp>
    <xdr:clientData/>
  </xdr:twoCellAnchor>
  <xdr:twoCellAnchor editAs="oneCell">
    <xdr:from>
      <xdr:col>5</xdr:col>
      <xdr:colOff>701040</xdr:colOff>
      <xdr:row>18</xdr:row>
      <xdr:rowOff>45720</xdr:rowOff>
    </xdr:from>
    <xdr:to>
      <xdr:col>11</xdr:col>
      <xdr:colOff>58987</xdr:colOff>
      <xdr:row>32</xdr:row>
      <xdr:rowOff>169545</xdr:rowOff>
    </xdr:to>
    <xdr:pic>
      <xdr:nvPicPr>
        <xdr:cNvPr id="7" name="Image 6" descr="Une image contenant carte&#10;&#10;Description générée automatiquement">
          <a:extLst>
            <a:ext uri="{FF2B5EF4-FFF2-40B4-BE49-F238E27FC236}">
              <a16:creationId xmlns:a16="http://schemas.microsoft.com/office/drawing/2014/main" id="{0431F2D9-4FBE-4E83-B756-A5189E1821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07680" y="3535680"/>
          <a:ext cx="4112827" cy="2684145"/>
        </a:xfrm>
        <a:prstGeom prst="rect">
          <a:avLst/>
        </a:prstGeom>
      </xdr:spPr>
    </xdr:pic>
    <xdr:clientData/>
  </xdr:twoCellAnchor>
  <xdr:twoCellAnchor>
    <xdr:from>
      <xdr:col>7</xdr:col>
      <xdr:colOff>526073</xdr:colOff>
      <xdr:row>31</xdr:row>
      <xdr:rowOff>37759</xdr:rowOff>
    </xdr:from>
    <xdr:to>
      <xdr:col>10</xdr:col>
      <xdr:colOff>154109</xdr:colOff>
      <xdr:row>32</xdr:row>
      <xdr:rowOff>185273</xdr:rowOff>
    </xdr:to>
    <xdr:sp macro="" textlink="">
      <xdr:nvSpPr>
        <xdr:cNvPr id="5" name="Zone de texte 2">
          <a:extLst>
            <a:ext uri="{FF2B5EF4-FFF2-40B4-BE49-F238E27FC236}">
              <a16:creationId xmlns:a16="http://schemas.microsoft.com/office/drawing/2014/main" id="{4069D465-F0E3-F1AD-E96F-001FA45F3481}"/>
            </a:ext>
          </a:extLst>
        </xdr:cNvPr>
        <xdr:cNvSpPr txBox="1">
          <a:spLocks noChangeArrowheads="1"/>
        </xdr:cNvSpPr>
      </xdr:nvSpPr>
      <xdr:spPr bwMode="auto">
        <a:xfrm>
          <a:off x="9249996" y="6280297"/>
          <a:ext cx="2001959" cy="33313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fr-FR" sz="900" b="1">
              <a:effectLst/>
              <a:latin typeface="Calibri" panose="020F0502020204030204" pitchFamily="34" charset="0"/>
              <a:ea typeface="Calibri" panose="020F0502020204030204" pitchFamily="34" charset="0"/>
              <a:cs typeface="Times New Roman" panose="02020603050405020304" pitchFamily="18" charset="0"/>
            </a:rPr>
            <a:t>149 790</a:t>
          </a:r>
          <a:r>
            <a:rPr lang="fr-FR" sz="900">
              <a:effectLst/>
              <a:latin typeface="Calibri" panose="020F0502020204030204" pitchFamily="34" charset="0"/>
              <a:ea typeface="Calibri" panose="020F0502020204030204" pitchFamily="34" charset="0"/>
              <a:cs typeface="Times New Roman" panose="02020603050405020304" pitchFamily="18" charset="0"/>
            </a:rPr>
            <a:t> nuitées sollicitées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32657</xdr:colOff>
      <xdr:row>18</xdr:row>
      <xdr:rowOff>21771</xdr:rowOff>
    </xdr:from>
    <xdr:to>
      <xdr:col>5</xdr:col>
      <xdr:colOff>359230</xdr:colOff>
      <xdr:row>34</xdr:row>
      <xdr:rowOff>130629</xdr:rowOff>
    </xdr:to>
    <xdr:graphicFrame macro="">
      <xdr:nvGraphicFramePr>
        <xdr:cNvPr id="2" name="Graphique 1">
          <a:extLst>
            <a:ext uri="{FF2B5EF4-FFF2-40B4-BE49-F238E27FC236}">
              <a16:creationId xmlns:a16="http://schemas.microsoft.com/office/drawing/2014/main" id="{3A4E8F4B-AE89-C96B-D745-692D27D84A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266700</xdr:colOff>
      <xdr:row>18</xdr:row>
      <xdr:rowOff>171450</xdr:rowOff>
    </xdr:from>
    <xdr:to>
      <xdr:col>11</xdr:col>
      <xdr:colOff>85725</xdr:colOff>
      <xdr:row>32</xdr:row>
      <xdr:rowOff>110490</xdr:rowOff>
    </xdr:to>
    <xdr:pic>
      <xdr:nvPicPr>
        <xdr:cNvPr id="3" name="Image 2" descr="Une image contenant carte&#10;&#10;Description générée automatiquement">
          <a:extLst>
            <a:ext uri="{FF2B5EF4-FFF2-40B4-BE49-F238E27FC236}">
              <a16:creationId xmlns:a16="http://schemas.microsoft.com/office/drawing/2014/main" id="{A08A1B32-9C50-1817-4FDE-7956FD2489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20125" y="4048125"/>
          <a:ext cx="3771900" cy="2472690"/>
        </a:xfrm>
        <a:prstGeom prst="rect">
          <a:avLst/>
        </a:prstGeom>
      </xdr:spPr>
    </xdr:pic>
    <xdr:clientData/>
  </xdr:twoCellAnchor>
  <xdr:twoCellAnchor>
    <xdr:from>
      <xdr:col>7</xdr:col>
      <xdr:colOff>581025</xdr:colOff>
      <xdr:row>31</xdr:row>
      <xdr:rowOff>19050</xdr:rowOff>
    </xdr:from>
    <xdr:to>
      <xdr:col>10</xdr:col>
      <xdr:colOff>381000</xdr:colOff>
      <xdr:row>32</xdr:row>
      <xdr:rowOff>152400</xdr:rowOff>
    </xdr:to>
    <xdr:sp macro="" textlink="">
      <xdr:nvSpPr>
        <xdr:cNvPr id="24577" name="Text Box 1">
          <a:extLst>
            <a:ext uri="{FF2B5EF4-FFF2-40B4-BE49-F238E27FC236}">
              <a16:creationId xmlns:a16="http://schemas.microsoft.com/office/drawing/2014/main" id="{6C0F17D6-4C2F-E1D9-6C7F-3502D5E389E9}"/>
            </a:ext>
          </a:extLst>
        </xdr:cNvPr>
        <xdr:cNvSpPr txBox="1">
          <a:spLocks noChangeArrowheads="1"/>
        </xdr:cNvSpPr>
      </xdr:nvSpPr>
      <xdr:spPr bwMode="auto">
        <a:xfrm>
          <a:off x="9725025" y="6248400"/>
          <a:ext cx="2171700"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1" i="0" u="none" strike="noStrike" baseline="0">
              <a:solidFill>
                <a:srgbClr val="000000"/>
              </a:solidFill>
              <a:latin typeface="Calibri"/>
              <a:cs typeface="Calibri"/>
            </a:rPr>
            <a:t>102 750</a:t>
          </a:r>
          <a:r>
            <a:rPr lang="fr-FR" sz="900" b="0" i="0" u="none" strike="noStrike" baseline="0">
              <a:solidFill>
                <a:srgbClr val="000000"/>
              </a:solidFill>
              <a:latin typeface="Calibri"/>
              <a:cs typeface="Calibri"/>
            </a:rPr>
            <a:t> nuitées sollicitées</a:t>
          </a:r>
        </a:p>
      </xdr:txBody>
    </xdr:sp>
    <xdr:clientData/>
  </xdr:twoCellAnchor>
  <xdr:twoCellAnchor>
    <xdr:from>
      <xdr:col>4</xdr:col>
      <xdr:colOff>0</xdr:colOff>
      <xdr:row>40</xdr:row>
      <xdr:rowOff>0</xdr:rowOff>
    </xdr:from>
    <xdr:to>
      <xdr:col>8</xdr:col>
      <xdr:colOff>27940</xdr:colOff>
      <xdr:row>54</xdr:row>
      <xdr:rowOff>123825</xdr:rowOff>
    </xdr:to>
    <xdr:sp macro="" textlink="">
      <xdr:nvSpPr>
        <xdr:cNvPr id="4" name="Zone de texte 2">
          <a:extLst>
            <a:ext uri="{FF2B5EF4-FFF2-40B4-BE49-F238E27FC236}">
              <a16:creationId xmlns:a16="http://schemas.microsoft.com/office/drawing/2014/main" id="{34F2753A-1DBD-405B-824C-729C0C774A59}"/>
            </a:ext>
          </a:extLst>
        </xdr:cNvPr>
        <xdr:cNvSpPr txBox="1">
          <a:spLocks noChangeArrowheads="1"/>
        </xdr:cNvSpPr>
      </xdr:nvSpPr>
      <xdr:spPr bwMode="auto">
        <a:xfrm>
          <a:off x="7067550" y="7667625"/>
          <a:ext cx="3190240" cy="283845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algn="ct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Vaucluse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4 500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45 % d'hommes seuls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52 % dont le motif est à la rue</a:t>
          </a:r>
        </a:p>
        <a:p>
          <a:pPr rtl="0"/>
          <a:r>
            <a:rPr lang="fr-FR" sz="1100" b="0" i="0" baseline="0">
              <a:effectLst/>
              <a:latin typeface="+mn-lt"/>
              <a:ea typeface="+mn-ea"/>
              <a:cs typeface="+mn-cs"/>
            </a:rPr>
            <a:t>17 % dont le motif est la fin de l’hébergement chez des tiers </a:t>
          </a:r>
        </a:p>
        <a:p>
          <a:pPr rtl="0"/>
          <a:endParaRPr lang="fr-FR">
            <a:effectLst/>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1 410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68 %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66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14 jours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rome.blanche2\Desktop\SISIAO_Donn&#233;es_compl&#233;mentaires_V4_JB.xlsx" TargetMode="External"/><Relationship Id="rId1" Type="http://schemas.openxmlformats.org/officeDocument/2006/relationships/externalLinkPath" Target="/Users/jerome.blanche2/Desktop/SISIAO_Donn&#233;es_compl&#233;mentaires_V4_J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Cab-SESE\10%20-%20Etudes\2024-03%20-%20urgence%20sisiao\05%20-%20Traitements\Traitements_V6.xlsx" TargetMode="External"/><Relationship Id="rId1" Type="http://schemas.openxmlformats.org/officeDocument/2006/relationships/externalLinkPath" Target="file:///R:\Cab-SESE\10%20-%20Etudes\2024-03%20-%20urgence%20sisiao\05%20-%20Traitements\Traitements_V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R:\Cab-SESE\10%20-%20Etudes\2024-03%20-%20urgence%20sisiao\04%20-%20Sorties%20R\sortie.xlsx" TargetMode="External"/><Relationship Id="rId1" Type="http://schemas.openxmlformats.org/officeDocument/2006/relationships/externalLinkPath" Target="file:///R:\Cab-SESE\10%20-%20Etudes\2024-03%20-%20urgence%20sisiao\04%20-%20Sorties%20R\sort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MMAIRE"/>
      <sheetName val="A lire"/>
      <sheetName val="Illustration1"/>
      <sheetName val="Illustration1_comp1"/>
      <sheetName val="Illustration1_comp2"/>
      <sheetName val="Illustration2"/>
      <sheetName val="Illustration3"/>
      <sheetName val="Illustration4"/>
      <sheetName val="Illustration4_comp1"/>
      <sheetName val="Illustration5"/>
      <sheetName val="Illustration5_comp1"/>
      <sheetName val="Illustration5_comp2"/>
      <sheetName val="Illustration5_comp3"/>
      <sheetName val="Illustration6"/>
      <sheetName val="Illustration7"/>
      <sheetName val="Illustration8"/>
      <sheetName val="Illustration9"/>
      <sheetName val="Illustration10"/>
      <sheetName val="Encadré2"/>
      <sheetName val="Âge"/>
      <sheetName val="Alpes-de-Haute-Provence"/>
      <sheetName val="Hautes-Alpes"/>
      <sheetName val="Alpes-Maritimes"/>
      <sheetName val="Bouches-du-Rhône"/>
      <sheetName val="Var"/>
      <sheetName val="Feuil1"/>
      <sheetName val="Vauclu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8">
          <cell r="B28">
            <v>651</v>
          </cell>
          <cell r="C28">
            <v>478</v>
          </cell>
          <cell r="D28">
            <v>433</v>
          </cell>
          <cell r="E28">
            <v>442</v>
          </cell>
          <cell r="F28">
            <v>368</v>
          </cell>
          <cell r="G28">
            <v>327</v>
          </cell>
          <cell r="H28">
            <v>285</v>
          </cell>
          <cell r="I28">
            <v>282</v>
          </cell>
          <cell r="J28">
            <v>267</v>
          </cell>
          <cell r="K28">
            <v>246</v>
          </cell>
          <cell r="L28">
            <v>208</v>
          </cell>
          <cell r="M28">
            <v>192</v>
          </cell>
          <cell r="N28">
            <v>201</v>
          </cell>
          <cell r="O28">
            <v>211</v>
          </cell>
          <cell r="P28">
            <v>198</v>
          </cell>
          <cell r="Q28">
            <v>247</v>
          </cell>
          <cell r="R28">
            <v>265</v>
          </cell>
          <cell r="S28">
            <v>217</v>
          </cell>
          <cell r="T28">
            <v>384</v>
          </cell>
          <cell r="U28">
            <v>363</v>
          </cell>
          <cell r="V28">
            <v>465</v>
          </cell>
          <cell r="W28">
            <v>457</v>
          </cell>
          <cell r="X28">
            <v>461</v>
          </cell>
          <cell r="Y28">
            <v>504</v>
          </cell>
          <cell r="Z28">
            <v>531</v>
          </cell>
          <cell r="AA28">
            <v>480</v>
          </cell>
          <cell r="AB28">
            <v>437</v>
          </cell>
          <cell r="AC28">
            <v>474</v>
          </cell>
          <cell r="AD28">
            <v>484</v>
          </cell>
          <cell r="AE28">
            <v>478</v>
          </cell>
          <cell r="AF28">
            <v>500</v>
          </cell>
          <cell r="AG28">
            <v>466</v>
          </cell>
          <cell r="AH28">
            <v>422</v>
          </cell>
          <cell r="AI28">
            <v>426</v>
          </cell>
          <cell r="AJ28">
            <v>442</v>
          </cell>
          <cell r="AK28">
            <v>403</v>
          </cell>
          <cell r="AL28">
            <v>382</v>
          </cell>
          <cell r="AM28">
            <v>450</v>
          </cell>
          <cell r="AN28">
            <v>436</v>
          </cell>
          <cell r="AO28">
            <v>381</v>
          </cell>
          <cell r="AP28">
            <v>395</v>
          </cell>
          <cell r="AQ28">
            <v>346</v>
          </cell>
          <cell r="AR28">
            <v>338</v>
          </cell>
          <cell r="AS28">
            <v>364</v>
          </cell>
          <cell r="AT28">
            <v>302</v>
          </cell>
          <cell r="AU28">
            <v>255</v>
          </cell>
          <cell r="AV28">
            <v>290</v>
          </cell>
          <cell r="AW28">
            <v>266</v>
          </cell>
          <cell r="AX28">
            <v>264</v>
          </cell>
          <cell r="AY28">
            <v>243</v>
          </cell>
          <cell r="AZ28">
            <v>238</v>
          </cell>
          <cell r="BA28">
            <v>223</v>
          </cell>
          <cell r="BB28">
            <v>228</v>
          </cell>
          <cell r="BC28">
            <v>202</v>
          </cell>
          <cell r="BD28">
            <v>191</v>
          </cell>
          <cell r="BE28">
            <v>212</v>
          </cell>
          <cell r="BF28">
            <v>164</v>
          </cell>
          <cell r="BG28">
            <v>166</v>
          </cell>
          <cell r="BH28">
            <v>151</v>
          </cell>
          <cell r="BI28">
            <v>153</v>
          </cell>
          <cell r="BJ28">
            <v>127</v>
          </cell>
          <cell r="BK28">
            <v>98</v>
          </cell>
          <cell r="BL28">
            <v>101</v>
          </cell>
          <cell r="BM28">
            <v>97</v>
          </cell>
          <cell r="BN28">
            <v>84</v>
          </cell>
          <cell r="BO28">
            <v>93</v>
          </cell>
          <cell r="BP28">
            <v>71</v>
          </cell>
          <cell r="BQ28">
            <v>64</v>
          </cell>
          <cell r="BR28">
            <v>69</v>
          </cell>
          <cell r="BS28">
            <v>58</v>
          </cell>
          <cell r="BT28">
            <v>46</v>
          </cell>
          <cell r="BU28">
            <v>41</v>
          </cell>
          <cell r="BV28">
            <v>33</v>
          </cell>
          <cell r="BW28">
            <v>33</v>
          </cell>
          <cell r="BX28">
            <v>25</v>
          </cell>
          <cell r="BY28">
            <v>24</v>
          </cell>
          <cell r="BZ28">
            <v>29</v>
          </cell>
          <cell r="CA28">
            <v>20</v>
          </cell>
          <cell r="CB28">
            <v>15</v>
          </cell>
          <cell r="CC28">
            <v>22</v>
          </cell>
          <cell r="CD28">
            <v>11</v>
          </cell>
          <cell r="CE28">
            <v>9</v>
          </cell>
          <cell r="CF28">
            <v>7</v>
          </cell>
          <cell r="CG28">
            <v>11</v>
          </cell>
          <cell r="CH28">
            <v>9</v>
          </cell>
          <cell r="CI28">
            <v>3</v>
          </cell>
          <cell r="CJ28">
            <v>6</v>
          </cell>
          <cell r="CK28">
            <v>6</v>
          </cell>
          <cell r="CL28">
            <v>5</v>
          </cell>
          <cell r="CM28">
            <v>1</v>
          </cell>
          <cell r="CN28">
            <v>2</v>
          </cell>
          <cell r="CO28">
            <v>1</v>
          </cell>
          <cell r="CP28">
            <v>1</v>
          </cell>
        </row>
        <row r="29">
          <cell r="B29">
            <v>-579</v>
          </cell>
          <cell r="C29">
            <v>-395</v>
          </cell>
          <cell r="D29">
            <v>-310</v>
          </cell>
          <cell r="E29">
            <v>-369</v>
          </cell>
          <cell r="F29">
            <v>-329</v>
          </cell>
          <cell r="G29">
            <v>-277</v>
          </cell>
          <cell r="H29">
            <v>-272</v>
          </cell>
          <cell r="I29">
            <v>-268</v>
          </cell>
          <cell r="J29">
            <v>-222</v>
          </cell>
          <cell r="K29">
            <v>-201</v>
          </cell>
          <cell r="L29">
            <v>-211</v>
          </cell>
          <cell r="M29">
            <v>-203</v>
          </cell>
          <cell r="N29">
            <v>-154</v>
          </cell>
          <cell r="O29">
            <v>-187</v>
          </cell>
          <cell r="P29">
            <v>-169</v>
          </cell>
          <cell r="Q29">
            <v>-171</v>
          </cell>
          <cell r="R29">
            <v>-171</v>
          </cell>
          <cell r="S29">
            <v>-149</v>
          </cell>
          <cell r="T29">
            <v>-344</v>
          </cell>
          <cell r="U29">
            <v>-365</v>
          </cell>
          <cell r="V29">
            <v>-370</v>
          </cell>
          <cell r="W29">
            <v>-384</v>
          </cell>
          <cell r="X29">
            <v>-346</v>
          </cell>
          <cell r="Y29">
            <v>-360</v>
          </cell>
          <cell r="Z29">
            <v>-340</v>
          </cell>
          <cell r="AA29">
            <v>-375</v>
          </cell>
          <cell r="AB29">
            <v>-347</v>
          </cell>
          <cell r="AC29">
            <v>-357</v>
          </cell>
          <cell r="AD29">
            <v>-352</v>
          </cell>
          <cell r="AE29">
            <v>-324</v>
          </cell>
          <cell r="AF29">
            <v>-376</v>
          </cell>
          <cell r="AG29">
            <v>-312</v>
          </cell>
          <cell r="AH29">
            <v>-300</v>
          </cell>
          <cell r="AI29">
            <v>-297</v>
          </cell>
          <cell r="AJ29">
            <v>-303</v>
          </cell>
          <cell r="AK29">
            <v>-308</v>
          </cell>
          <cell r="AL29">
            <v>-297</v>
          </cell>
          <cell r="AM29">
            <v>-294</v>
          </cell>
          <cell r="AN29">
            <v>-294</v>
          </cell>
          <cell r="AO29">
            <v>-275</v>
          </cell>
          <cell r="AP29">
            <v>-244</v>
          </cell>
          <cell r="AQ29">
            <v>-253</v>
          </cell>
          <cell r="AR29">
            <v>-233</v>
          </cell>
          <cell r="AS29">
            <v>-248</v>
          </cell>
          <cell r="AT29">
            <v>-203</v>
          </cell>
          <cell r="AU29">
            <v>-180</v>
          </cell>
          <cell r="AV29">
            <v>-173</v>
          </cell>
          <cell r="AW29">
            <v>-142</v>
          </cell>
          <cell r="AX29">
            <v>-153</v>
          </cell>
          <cell r="AY29">
            <v>-150</v>
          </cell>
          <cell r="AZ29">
            <v>-155</v>
          </cell>
          <cell r="BA29">
            <v>-141</v>
          </cell>
          <cell r="BB29">
            <v>-129</v>
          </cell>
          <cell r="BC29">
            <v>-111</v>
          </cell>
          <cell r="BD29">
            <v>-112</v>
          </cell>
          <cell r="BE29">
            <v>-104</v>
          </cell>
          <cell r="BF29">
            <v>-72</v>
          </cell>
          <cell r="BG29">
            <v>-85</v>
          </cell>
          <cell r="BH29">
            <v>-72</v>
          </cell>
          <cell r="BI29">
            <v>-79</v>
          </cell>
          <cell r="BJ29">
            <v>-55</v>
          </cell>
          <cell r="BK29">
            <v>-50</v>
          </cell>
          <cell r="BL29">
            <v>-47</v>
          </cell>
          <cell r="BM29">
            <v>-35</v>
          </cell>
          <cell r="BN29">
            <v>-32</v>
          </cell>
          <cell r="BO29">
            <v>-32</v>
          </cell>
          <cell r="BP29">
            <v>-30</v>
          </cell>
          <cell r="BQ29">
            <v>-35</v>
          </cell>
          <cell r="BR29">
            <v>-35</v>
          </cell>
          <cell r="BS29">
            <v>-24</v>
          </cell>
          <cell r="BT29">
            <v>-26</v>
          </cell>
          <cell r="BU29">
            <v>-23</v>
          </cell>
          <cell r="BV29">
            <v>-19</v>
          </cell>
          <cell r="BW29">
            <v>-22</v>
          </cell>
          <cell r="BX29">
            <v>-23</v>
          </cell>
          <cell r="BY29">
            <v>-11</v>
          </cell>
          <cell r="BZ29">
            <v>-22</v>
          </cell>
          <cell r="CA29">
            <v>-10</v>
          </cell>
          <cell r="CB29">
            <v>-5</v>
          </cell>
          <cell r="CC29">
            <v>-12</v>
          </cell>
          <cell r="CD29">
            <v>-4</v>
          </cell>
          <cell r="CE29">
            <v>-4</v>
          </cell>
          <cell r="CF29">
            <v>-3</v>
          </cell>
          <cell r="CG29">
            <v>-3</v>
          </cell>
          <cell r="CH29">
            <v>-3</v>
          </cell>
          <cell r="CI29">
            <v>-2</v>
          </cell>
          <cell r="CJ29">
            <v>-1</v>
          </cell>
          <cell r="CK29">
            <v>-3</v>
          </cell>
          <cell r="CL29">
            <v>-1</v>
          </cell>
          <cell r="CM29">
            <v>-1</v>
          </cell>
          <cell r="CN29">
            <v>0</v>
          </cell>
          <cell r="CO29">
            <v>0</v>
          </cell>
          <cell r="CP29">
            <v>0</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lire"/>
      <sheetName val="SOMMAIRE"/>
      <sheetName val="Nuitées sollicitées en PACA "/>
      <sheetName val="pYRAMIDE"/>
      <sheetName val="refus"/>
      <sheetName val="encadree2"/>
      <sheetName val="Nuitées pourvues PACA"/>
      <sheetName val="Taux de demandes non pourvues"/>
      <sheetName val="Evol mens nb per s et nb sollic"/>
      <sheetName val="Âge"/>
      <sheetName val="motifs demande"/>
      <sheetName val="Motif de fin de PECA"/>
      <sheetName val="victimes violence"/>
      <sheetName val="Primo demandeurs"/>
      <sheetName val="Moins de 3 ans "/>
      <sheetName val="Plus de 65 ans"/>
      <sheetName val="mineurs"/>
      <sheetName val="Cara Provence-Alpe-Côte d'Azur"/>
      <sheetName val="menages"/>
      <sheetName val="Alpes-de-Haute-Provence"/>
      <sheetName val="Hautes-Alpes"/>
      <sheetName val="Alpes-Maritimes"/>
      <sheetName val="Bouches-du-Rhône"/>
      <sheetName val="Var"/>
      <sheetName val="Vaucluse"/>
    </sheetNames>
    <sheetDataSet>
      <sheetData sheetId="0"/>
      <sheetData sheetId="1"/>
      <sheetData sheetId="2"/>
      <sheetData sheetId="3">
        <row r="3">
          <cell r="A3" t="str">
            <v>Hommes</v>
          </cell>
        </row>
        <row r="4">
          <cell r="A4" t="str">
            <v xml:space="preserve">Femmes </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uitées"/>
      <sheetName val="Taux de DNP"/>
      <sheetName val="Personnes"/>
      <sheetName val="victimes"/>
      <sheetName val="focus-primo"/>
      <sheetName val="focus-moinsde3"/>
      <sheetName val="focus-plusde65"/>
      <sheetName val="ménages"/>
      <sheetName val="age_pyramide"/>
      <sheetName val="données comp"/>
      <sheetName val="motifs_sor"/>
      <sheetName val="motifs_dem"/>
      <sheetName val="sortie"/>
    </sheetNames>
    <sheetDataSet>
      <sheetData sheetId="0"/>
      <sheetData sheetId="1"/>
      <sheetData sheetId="2">
        <row r="19">
          <cell r="B19">
            <v>5674</v>
          </cell>
        </row>
        <row r="20">
          <cell r="B20">
            <v>18244</v>
          </cell>
        </row>
        <row r="21">
          <cell r="B21">
            <v>7309</v>
          </cell>
        </row>
        <row r="22">
          <cell r="B22">
            <v>1868</v>
          </cell>
        </row>
        <row r="23">
          <cell r="B23">
            <v>1069</v>
          </cell>
        </row>
        <row r="24">
          <cell r="B24">
            <v>2846</v>
          </cell>
        </row>
      </sheetData>
      <sheetData sheetId="3"/>
      <sheetData sheetId="4"/>
      <sheetData sheetId="5"/>
      <sheetData sheetId="6"/>
      <sheetData sheetId="7"/>
      <sheetData sheetId="8"/>
      <sheetData sheetId="9">
        <row r="2">
          <cell r="B2">
            <v>3444</v>
          </cell>
        </row>
        <row r="3">
          <cell r="B3">
            <v>1535</v>
          </cell>
        </row>
        <row r="4">
          <cell r="B4">
            <v>2553</v>
          </cell>
        </row>
        <row r="5">
          <cell r="B5">
            <v>1955</v>
          </cell>
        </row>
        <row r="6">
          <cell r="B6">
            <v>2639</v>
          </cell>
        </row>
        <row r="7">
          <cell r="B7">
            <v>3257</v>
          </cell>
        </row>
        <row r="8">
          <cell r="B8">
            <v>1895</v>
          </cell>
        </row>
        <row r="9">
          <cell r="B9">
            <v>2591</v>
          </cell>
        </row>
      </sheetData>
      <sheetData sheetId="10"/>
      <sheetData sheetId="1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BB04-A288-44B2-B56A-EDF99FEDB1B7}">
  <sheetPr>
    <tabColor rgb="FF92D050"/>
  </sheetPr>
  <dimension ref="A1:L27"/>
  <sheetViews>
    <sheetView tabSelected="1" zoomScale="70" zoomScaleNormal="70" workbookViewId="0">
      <selection activeCell="P17" sqref="P17"/>
    </sheetView>
  </sheetViews>
  <sheetFormatPr baseColWidth="10" defaultColWidth="11.42578125" defaultRowHeight="15" x14ac:dyDescent="0.25"/>
  <cols>
    <col min="1" max="1" width="48.140625" style="28" customWidth="1"/>
    <col min="2" max="2" width="25.5703125" style="28" customWidth="1"/>
    <col min="3" max="16384" width="11.42578125" style="28"/>
  </cols>
  <sheetData>
    <row r="1" spans="1:12" ht="51" customHeight="1" x14ac:dyDescent="0.25">
      <c r="A1" s="294" t="s">
        <v>312</v>
      </c>
      <c r="B1" s="294"/>
      <c r="C1" s="294"/>
      <c r="D1" s="294"/>
      <c r="E1" s="294"/>
      <c r="F1" s="294"/>
      <c r="G1" s="294"/>
      <c r="H1" s="294"/>
      <c r="I1" s="294"/>
      <c r="J1" s="294"/>
      <c r="K1" s="294"/>
      <c r="L1" s="294"/>
    </row>
    <row r="2" spans="1:12" ht="20.25" x14ac:dyDescent="0.25">
      <c r="A2" s="295" t="s">
        <v>69</v>
      </c>
      <c r="B2" s="295"/>
      <c r="C2" s="295"/>
      <c r="D2" s="295"/>
      <c r="E2" s="295"/>
      <c r="F2" s="295"/>
      <c r="G2" s="295"/>
      <c r="H2" s="295"/>
      <c r="I2" s="295"/>
      <c r="J2" s="295"/>
      <c r="K2" s="295"/>
      <c r="L2" s="295"/>
    </row>
    <row r="3" spans="1:12" s="29" customFormat="1" ht="18" x14ac:dyDescent="0.25">
      <c r="A3" s="296" t="s">
        <v>70</v>
      </c>
      <c r="B3" s="297"/>
      <c r="C3" s="297"/>
      <c r="D3" s="297"/>
      <c r="E3" s="297"/>
      <c r="F3" s="297"/>
      <c r="G3" s="297"/>
      <c r="H3" s="297"/>
      <c r="I3" s="297"/>
      <c r="J3" s="297"/>
      <c r="K3" s="297"/>
      <c r="L3" s="298"/>
    </row>
    <row r="4" spans="1:12" s="29" customFormat="1" ht="18" customHeight="1" x14ac:dyDescent="0.25">
      <c r="A4" s="30" t="s">
        <v>71</v>
      </c>
      <c r="B4" s="31" t="s">
        <v>71</v>
      </c>
      <c r="C4" s="299" t="s">
        <v>191</v>
      </c>
      <c r="D4" s="299"/>
      <c r="E4" s="299"/>
      <c r="F4" s="299"/>
      <c r="G4" s="299"/>
      <c r="H4" s="299"/>
      <c r="I4" s="299"/>
      <c r="J4" s="299"/>
      <c r="K4" s="299"/>
      <c r="L4" s="300"/>
    </row>
    <row r="5" spans="1:12" ht="27" customHeight="1" x14ac:dyDescent="0.25">
      <c r="A5" s="289" t="s">
        <v>292</v>
      </c>
      <c r="B5" s="32" t="s">
        <v>97</v>
      </c>
      <c r="C5" s="287" t="s">
        <v>173</v>
      </c>
      <c r="D5" s="287"/>
      <c r="E5" s="287"/>
      <c r="F5" s="287"/>
      <c r="G5" s="287"/>
      <c r="H5" s="287"/>
      <c r="I5" s="287"/>
      <c r="J5" s="287"/>
      <c r="K5" s="287"/>
      <c r="L5" s="288"/>
    </row>
    <row r="6" spans="1:12" ht="27" customHeight="1" x14ac:dyDescent="0.25">
      <c r="A6" s="290"/>
      <c r="B6" s="32" t="s">
        <v>273</v>
      </c>
      <c r="C6" s="292" t="s">
        <v>311</v>
      </c>
      <c r="D6" s="292"/>
      <c r="E6" s="292"/>
      <c r="F6" s="292"/>
      <c r="G6" s="292"/>
      <c r="H6" s="292"/>
      <c r="I6" s="292"/>
      <c r="J6" s="292"/>
      <c r="K6" s="292"/>
      <c r="L6" s="293"/>
    </row>
    <row r="7" spans="1:12" ht="27" customHeight="1" x14ac:dyDescent="0.25">
      <c r="A7" s="290"/>
      <c r="B7" s="32" t="s">
        <v>98</v>
      </c>
      <c r="C7" s="287" t="s">
        <v>180</v>
      </c>
      <c r="D7" s="287"/>
      <c r="E7" s="287"/>
      <c r="F7" s="287"/>
      <c r="G7" s="287"/>
      <c r="H7" s="287"/>
      <c r="I7" s="287"/>
      <c r="J7" s="287"/>
      <c r="K7" s="287"/>
      <c r="L7" s="288"/>
    </row>
    <row r="8" spans="1:12" ht="27" customHeight="1" x14ac:dyDescent="0.25">
      <c r="A8" s="290"/>
      <c r="B8" s="32" t="s">
        <v>306</v>
      </c>
      <c r="C8" s="287" t="s">
        <v>148</v>
      </c>
      <c r="D8" s="287"/>
      <c r="E8" s="287"/>
      <c r="F8" s="287"/>
      <c r="G8" s="287"/>
      <c r="H8" s="287"/>
      <c r="I8" s="287"/>
      <c r="J8" s="287"/>
      <c r="K8" s="287"/>
      <c r="L8" s="288"/>
    </row>
    <row r="9" spans="1:12" ht="27" customHeight="1" x14ac:dyDescent="0.25">
      <c r="A9" s="290"/>
      <c r="B9" s="32" t="s">
        <v>99</v>
      </c>
      <c r="C9" s="287" t="s">
        <v>72</v>
      </c>
      <c r="D9" s="287"/>
      <c r="E9" s="287"/>
      <c r="F9" s="287"/>
      <c r="G9" s="287"/>
      <c r="H9" s="287"/>
      <c r="I9" s="287"/>
      <c r="J9" s="287"/>
      <c r="K9" s="287"/>
      <c r="L9" s="288"/>
    </row>
    <row r="10" spans="1:12" ht="27" customHeight="1" x14ac:dyDescent="0.25">
      <c r="A10" s="290"/>
      <c r="B10" s="32" t="s">
        <v>101</v>
      </c>
      <c r="C10" s="287" t="s">
        <v>177</v>
      </c>
      <c r="D10" s="287"/>
      <c r="E10" s="287"/>
      <c r="F10" s="287"/>
      <c r="G10" s="287"/>
      <c r="H10" s="287"/>
      <c r="I10" s="287"/>
      <c r="J10" s="287"/>
      <c r="K10" s="287"/>
      <c r="L10" s="288"/>
    </row>
    <row r="11" spans="1:12" ht="27" customHeight="1" x14ac:dyDescent="0.25">
      <c r="A11" s="291"/>
      <c r="B11" s="33" t="s">
        <v>102</v>
      </c>
      <c r="C11" s="287" t="s">
        <v>294</v>
      </c>
      <c r="D11" s="287"/>
      <c r="E11" s="287"/>
      <c r="F11" s="287"/>
      <c r="G11" s="287"/>
      <c r="H11" s="287"/>
      <c r="I11" s="287"/>
      <c r="J11" s="287"/>
      <c r="K11" s="287"/>
      <c r="L11" s="288"/>
    </row>
    <row r="12" spans="1:12" ht="27" customHeight="1" x14ac:dyDescent="0.25">
      <c r="A12" s="289" t="s">
        <v>181</v>
      </c>
      <c r="B12" s="32" t="s">
        <v>103</v>
      </c>
      <c r="C12" s="287" t="s">
        <v>125</v>
      </c>
      <c r="D12" s="287"/>
      <c r="E12" s="287"/>
      <c r="F12" s="287"/>
      <c r="G12" s="287"/>
      <c r="H12" s="287"/>
      <c r="I12" s="287"/>
      <c r="J12" s="287"/>
      <c r="K12" s="287"/>
      <c r="L12" s="288"/>
    </row>
    <row r="13" spans="1:12" ht="27" customHeight="1" x14ac:dyDescent="0.25">
      <c r="A13" s="290"/>
      <c r="B13" s="32" t="s">
        <v>183</v>
      </c>
      <c r="C13" s="287" t="s">
        <v>313</v>
      </c>
      <c r="D13" s="287"/>
      <c r="E13" s="287"/>
      <c r="F13" s="287"/>
      <c r="G13" s="287"/>
      <c r="H13" s="287"/>
      <c r="I13" s="287"/>
      <c r="J13" s="287"/>
      <c r="K13" s="287"/>
      <c r="L13" s="288"/>
    </row>
    <row r="14" spans="1:12" ht="27" customHeight="1" x14ac:dyDescent="0.25">
      <c r="A14" s="290"/>
      <c r="B14" s="32" t="s">
        <v>184</v>
      </c>
      <c r="C14" s="287" t="s">
        <v>130</v>
      </c>
      <c r="D14" s="287"/>
      <c r="E14" s="287"/>
      <c r="F14" s="287"/>
      <c r="G14" s="287"/>
      <c r="H14" s="287"/>
      <c r="I14" s="287"/>
      <c r="J14" s="287"/>
      <c r="K14" s="287"/>
      <c r="L14" s="288"/>
    </row>
    <row r="15" spans="1:12" ht="27" customHeight="1" x14ac:dyDescent="0.25">
      <c r="A15" s="290"/>
      <c r="B15" s="32" t="s">
        <v>185</v>
      </c>
      <c r="C15" s="287" t="s">
        <v>132</v>
      </c>
      <c r="D15" s="287"/>
      <c r="E15" s="287"/>
      <c r="F15" s="287"/>
      <c r="G15" s="287"/>
      <c r="H15" s="287"/>
      <c r="I15" s="287"/>
      <c r="J15" s="287"/>
      <c r="K15" s="287"/>
      <c r="L15" s="288"/>
    </row>
    <row r="16" spans="1:12" ht="27" customHeight="1" x14ac:dyDescent="0.25">
      <c r="A16" s="291"/>
      <c r="B16" s="32" t="s">
        <v>104</v>
      </c>
      <c r="C16" s="287" t="s">
        <v>140</v>
      </c>
      <c r="D16" s="287"/>
      <c r="E16" s="287"/>
      <c r="F16" s="287"/>
      <c r="G16" s="287"/>
      <c r="H16" s="287"/>
      <c r="I16" s="287"/>
      <c r="J16" s="287"/>
      <c r="K16" s="287"/>
      <c r="L16" s="288"/>
    </row>
    <row r="17" spans="1:12" ht="27" customHeight="1" x14ac:dyDescent="0.25">
      <c r="A17" s="289" t="s">
        <v>182</v>
      </c>
      <c r="B17" s="32" t="s">
        <v>105</v>
      </c>
      <c r="C17" s="287" t="s">
        <v>307</v>
      </c>
      <c r="D17" s="287"/>
      <c r="E17" s="287"/>
      <c r="F17" s="287"/>
      <c r="G17" s="287"/>
      <c r="H17" s="287"/>
      <c r="I17" s="287"/>
      <c r="J17" s="287"/>
      <c r="K17" s="287"/>
      <c r="L17" s="288"/>
    </row>
    <row r="18" spans="1:12" ht="27" customHeight="1" x14ac:dyDescent="0.25">
      <c r="A18" s="290"/>
      <c r="B18" s="32" t="s">
        <v>308</v>
      </c>
      <c r="C18" s="287" t="s">
        <v>147</v>
      </c>
      <c r="D18" s="287"/>
      <c r="E18" s="287"/>
      <c r="F18" s="287"/>
      <c r="G18" s="287"/>
      <c r="H18" s="287"/>
      <c r="I18" s="287"/>
      <c r="J18" s="287"/>
      <c r="K18" s="287"/>
      <c r="L18" s="288"/>
    </row>
    <row r="19" spans="1:12" ht="27" customHeight="1" x14ac:dyDescent="0.25">
      <c r="A19" s="290"/>
      <c r="B19" s="32" t="s">
        <v>309</v>
      </c>
      <c r="C19" s="287" t="s">
        <v>264</v>
      </c>
      <c r="D19" s="287"/>
      <c r="E19" s="287"/>
      <c r="F19" s="287"/>
      <c r="G19" s="287"/>
      <c r="H19" s="287"/>
      <c r="I19" s="287"/>
      <c r="J19" s="287"/>
      <c r="K19" s="287"/>
      <c r="L19" s="288"/>
    </row>
    <row r="20" spans="1:12" ht="27" customHeight="1" x14ac:dyDescent="0.25">
      <c r="A20" s="290"/>
      <c r="B20" s="32" t="s">
        <v>106</v>
      </c>
      <c r="C20" s="287" t="s">
        <v>151</v>
      </c>
      <c r="D20" s="287"/>
      <c r="E20" s="287"/>
      <c r="F20" s="287"/>
      <c r="G20" s="287"/>
      <c r="H20" s="287"/>
      <c r="I20" s="287"/>
      <c r="J20" s="287"/>
      <c r="K20" s="287"/>
      <c r="L20" s="288"/>
    </row>
    <row r="21" spans="1:12" ht="27" customHeight="1" x14ac:dyDescent="0.25">
      <c r="A21" s="291"/>
      <c r="B21" s="32" t="s">
        <v>310</v>
      </c>
      <c r="C21" s="287" t="s">
        <v>190</v>
      </c>
      <c r="D21" s="287"/>
      <c r="E21" s="287"/>
      <c r="F21" s="287"/>
      <c r="G21" s="287"/>
      <c r="H21" s="287"/>
      <c r="I21" s="287"/>
      <c r="J21" s="287"/>
      <c r="K21" s="287"/>
      <c r="L21" s="288"/>
    </row>
    <row r="22" spans="1:12" ht="27" customHeight="1" x14ac:dyDescent="0.25">
      <c r="A22" s="301" t="s">
        <v>193</v>
      </c>
      <c r="B22" s="32" t="s">
        <v>0</v>
      </c>
      <c r="C22" s="302" t="s">
        <v>254</v>
      </c>
      <c r="D22" s="302"/>
      <c r="E22" s="302"/>
      <c r="F22" s="302"/>
      <c r="G22" s="302"/>
      <c r="H22" s="302"/>
      <c r="I22" s="302"/>
      <c r="J22" s="302"/>
      <c r="K22" s="302"/>
      <c r="L22" s="303"/>
    </row>
    <row r="23" spans="1:12" ht="27" customHeight="1" x14ac:dyDescent="0.25">
      <c r="A23" s="301"/>
      <c r="B23" s="32" t="s">
        <v>35</v>
      </c>
      <c r="C23" s="302" t="s">
        <v>255</v>
      </c>
      <c r="D23" s="302"/>
      <c r="E23" s="302"/>
      <c r="F23" s="302"/>
      <c r="G23" s="302"/>
      <c r="H23" s="302"/>
      <c r="I23" s="302"/>
      <c r="J23" s="302"/>
      <c r="K23" s="302"/>
      <c r="L23" s="303"/>
    </row>
    <row r="24" spans="1:12" ht="27" customHeight="1" x14ac:dyDescent="0.25">
      <c r="A24" s="301"/>
      <c r="B24" s="32" t="s">
        <v>36</v>
      </c>
      <c r="C24" s="302" t="s">
        <v>256</v>
      </c>
      <c r="D24" s="302"/>
      <c r="E24" s="302"/>
      <c r="F24" s="302"/>
      <c r="G24" s="302"/>
      <c r="H24" s="302"/>
      <c r="I24" s="302"/>
      <c r="J24" s="302"/>
      <c r="K24" s="302"/>
      <c r="L24" s="303"/>
    </row>
    <row r="25" spans="1:12" ht="23.25" customHeight="1" x14ac:dyDescent="0.25">
      <c r="A25" s="301"/>
      <c r="B25" s="32" t="s">
        <v>37</v>
      </c>
      <c r="C25" s="302" t="s">
        <v>257</v>
      </c>
      <c r="D25" s="302"/>
      <c r="E25" s="302"/>
      <c r="F25" s="302"/>
      <c r="G25" s="302"/>
      <c r="H25" s="302"/>
      <c r="I25" s="302"/>
      <c r="J25" s="302"/>
      <c r="K25" s="302"/>
      <c r="L25" s="303"/>
    </row>
    <row r="26" spans="1:12" ht="27" customHeight="1" x14ac:dyDescent="0.25">
      <c r="A26" s="301"/>
      <c r="B26" s="32" t="s">
        <v>38</v>
      </c>
      <c r="C26" s="302" t="s">
        <v>258</v>
      </c>
      <c r="D26" s="302"/>
      <c r="E26" s="302"/>
      <c r="F26" s="302"/>
      <c r="G26" s="302"/>
      <c r="H26" s="302"/>
      <c r="I26" s="302"/>
      <c r="J26" s="302"/>
      <c r="K26" s="302"/>
      <c r="L26" s="303"/>
    </row>
    <row r="27" spans="1:12" ht="27" customHeight="1" x14ac:dyDescent="0.25">
      <c r="A27" s="301"/>
      <c r="B27" s="32" t="s">
        <v>39</v>
      </c>
      <c r="C27" s="302" t="s">
        <v>259</v>
      </c>
      <c r="D27" s="302"/>
      <c r="E27" s="302"/>
      <c r="F27" s="302"/>
      <c r="G27" s="302"/>
      <c r="H27" s="302"/>
      <c r="I27" s="302"/>
      <c r="J27" s="302"/>
      <c r="K27" s="302"/>
      <c r="L27" s="303"/>
    </row>
  </sheetData>
  <mergeCells count="31">
    <mergeCell ref="A22:A27"/>
    <mergeCell ref="C22:L22"/>
    <mergeCell ref="C23:L23"/>
    <mergeCell ref="C24:L24"/>
    <mergeCell ref="C25:L25"/>
    <mergeCell ref="C26:L26"/>
    <mergeCell ref="C27:L27"/>
    <mergeCell ref="A1:L1"/>
    <mergeCell ref="A2:L2"/>
    <mergeCell ref="A3:L3"/>
    <mergeCell ref="C4:L4"/>
    <mergeCell ref="C5:L5"/>
    <mergeCell ref="C11:L11"/>
    <mergeCell ref="C7:L7"/>
    <mergeCell ref="A12:A16"/>
    <mergeCell ref="C8:L8"/>
    <mergeCell ref="C20:L20"/>
    <mergeCell ref="C12:L12"/>
    <mergeCell ref="C15:L15"/>
    <mergeCell ref="C16:L16"/>
    <mergeCell ref="C18:L18"/>
    <mergeCell ref="A5:A11"/>
    <mergeCell ref="C6:L6"/>
    <mergeCell ref="C10:L10"/>
    <mergeCell ref="C9:L9"/>
    <mergeCell ref="C21:L21"/>
    <mergeCell ref="C13:L13"/>
    <mergeCell ref="C17:L17"/>
    <mergeCell ref="A17:A21"/>
    <mergeCell ref="C19:L19"/>
    <mergeCell ref="C14:L14"/>
  </mergeCells>
  <hyperlinks>
    <hyperlink ref="B10" location="Illustration4!A1" display="Illustration4" xr:uid="{EC0F2F0D-62CD-4327-8B96-76F22EDF56EF}"/>
    <hyperlink ref="B4" location="'A LIRE'!A1" display="A LIRE" xr:uid="{FBA7916E-E62F-4830-92E9-DD272C5A2451}"/>
    <hyperlink ref="B11" location="Illustration5!A1" display="Illustration5" xr:uid="{A24758FE-6BD0-418A-88FA-74E8D46B0E5F}"/>
    <hyperlink ref="B9" location="Illustration3!A1" display="Illustration3" xr:uid="{4F6004E7-C503-4A24-B5EA-8227A25DFDFB}"/>
    <hyperlink ref="B6" location="Illustration1_comp!A1" display="Illustration1_comp" xr:uid="{B70D40B6-B23C-4E58-88B5-B066D78BDA52}"/>
    <hyperlink ref="B12" location="Illustration6!A1" display="Illustration6" xr:uid="{308CA36F-623C-474C-8A17-E03C8261B294}"/>
    <hyperlink ref="B15" location="Illustration6_comp3!A1" display="Illustration6_comp3" xr:uid="{44F4BBA0-FB35-4521-B333-8E2215E62F27}"/>
    <hyperlink ref="B21" location="Publics_spécifiques!A1" display="Publics_spécifiques" xr:uid="{E5FDF339-487C-4290-B6B1-D7400BAB46F1}"/>
    <hyperlink ref="B22" location="'Alpes-de-Haute-Provence'!A1" display="Illustration11" xr:uid="{1417C3BE-C6C8-4962-B599-207A1A062147}"/>
    <hyperlink ref="B23" location="'Hautes-Alpes'!A1" display="Hautes-Alpes" xr:uid="{3161A754-6AB5-4EB7-AC11-C42268248146}"/>
    <hyperlink ref="B24" location="'Alpes-Maritimes'!A1" display="Alpes-Maritimes" xr:uid="{4944AAC9-99A6-49E7-85B7-25DFD02B5BB4}"/>
    <hyperlink ref="B26" location="Var!A1" display="Var" xr:uid="{4E2AEBE4-8602-4D84-B4E9-3495080FD6D0}"/>
    <hyperlink ref="B27" location="Vaucluse!A1" display="Vaucluse" xr:uid="{875A2C61-0E97-4C75-B830-74A17D0C1EDC}"/>
    <hyperlink ref="B25" location="'Bouches-du-Rhône'!A1" display="Bouches-du-Rhône" xr:uid="{6A9557B5-087F-44A5-A53F-2FA3733E8860}"/>
    <hyperlink ref="B5" location="Illustration1!A1" display="Illustration1" xr:uid="{24111C84-BA06-4401-B447-72F399EF50FF}"/>
    <hyperlink ref="B13" location="Illustration6_comp1!A1" display="Illustration6_comp1" xr:uid="{44D912E9-541C-4B97-A388-AAE3B2838D2F}"/>
    <hyperlink ref="B14" location="Illustration6_comp2!A1" display="Illustration6_comp2" xr:uid="{99C8CEE1-E4B0-4182-BCB6-8FB688387ACA}"/>
    <hyperlink ref="B17" location="Illustration8!A1" display="Illustration8" xr:uid="{5B1C083A-9710-4449-80A5-F1011A179C56}"/>
    <hyperlink ref="B20" location="Illustration_9!A1" display="Illustration9" xr:uid="{96908B47-EB89-42FD-A52C-7085FFCCD8FF}"/>
    <hyperlink ref="B19" location="Illustration8_comp2!A1" display="Illustration8_comp2" xr:uid="{25F8A29F-63F6-4875-B821-99542FB37BC5}"/>
    <hyperlink ref="B16" location="Illustration7!A1" display="Illustration7" xr:uid="{1C3236BB-890A-4454-B392-F26CD439703E}"/>
    <hyperlink ref="B7" location="Illustration2!A1" display="Illustration2" xr:uid="{CF7B2788-6E2B-49DB-B773-58EA57185E77}"/>
    <hyperlink ref="B8" location="Illustration2_comp!A1" display="Illustration2_comp" xr:uid="{7C504AE6-F4F0-42F7-A34E-A49EBDAE4D9E}"/>
    <hyperlink ref="B18" location="Illustration8_comp1!A1" display="Illustration8_comp1" xr:uid="{BBE1DD36-FDE8-48C9-AD6E-0E6A2A291BE2}"/>
  </hyperlinks>
  <pageMargins left="0.7" right="0.7" top="0.75" bottom="0.75" header="0.3" footer="0.3"/>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84D26-9422-49CD-A765-1D3B86A883D0}">
  <sheetPr>
    <tabColor rgb="FF92D050"/>
  </sheetPr>
  <dimension ref="A1:C27"/>
  <sheetViews>
    <sheetView zoomScaleNormal="100" workbookViewId="0">
      <pane ySplit="2" topLeftCell="A3" activePane="bottomLeft" state="frozen"/>
      <selection activeCell="B21" sqref="B21"/>
      <selection pane="bottomLeft"/>
    </sheetView>
  </sheetViews>
  <sheetFormatPr baseColWidth="10" defaultRowHeight="15" x14ac:dyDescent="0.25"/>
  <cols>
    <col min="1" max="1" width="40.5703125" customWidth="1"/>
    <col min="2" max="2" width="26" customWidth="1"/>
  </cols>
  <sheetData>
    <row r="1" spans="1:3" s="47" customFormat="1" ht="15.75" x14ac:dyDescent="0.25">
      <c r="A1" s="46" t="s">
        <v>181</v>
      </c>
    </row>
    <row r="2" spans="1:3" x14ac:dyDescent="0.25">
      <c r="A2" s="58" t="s">
        <v>110</v>
      </c>
    </row>
    <row r="4" spans="1:3" x14ac:dyDescent="0.25">
      <c r="A4" s="306" t="s">
        <v>126</v>
      </c>
      <c r="B4" s="306"/>
      <c r="C4" s="306"/>
    </row>
    <row r="5" spans="1:3" x14ac:dyDescent="0.25">
      <c r="A5" s="306"/>
      <c r="B5" s="306"/>
      <c r="C5" s="306"/>
    </row>
    <row r="6" spans="1:3" x14ac:dyDescent="0.25">
      <c r="A6" s="156" t="s">
        <v>107</v>
      </c>
      <c r="B6" s="157">
        <v>37590</v>
      </c>
    </row>
    <row r="7" spans="1:3" x14ac:dyDescent="0.25">
      <c r="A7" s="320" t="s">
        <v>55</v>
      </c>
      <c r="B7" s="321"/>
    </row>
    <row r="8" spans="1:3" x14ac:dyDescent="0.25">
      <c r="A8" s="155" t="s">
        <v>127</v>
      </c>
      <c r="B8" s="148">
        <v>41.768649569011387</v>
      </c>
    </row>
    <row r="9" spans="1:3" x14ac:dyDescent="0.25">
      <c r="A9" s="224" t="s">
        <v>128</v>
      </c>
      <c r="B9" s="229">
        <v>58.231350430988613</v>
      </c>
    </row>
    <row r="10" spans="1:3" x14ac:dyDescent="0.25">
      <c r="A10" s="320" t="s">
        <v>187</v>
      </c>
      <c r="B10" s="321"/>
    </row>
    <row r="11" spans="1:3" x14ac:dyDescent="0.25">
      <c r="A11" s="153" t="s">
        <v>6</v>
      </c>
      <c r="B11" s="148">
        <v>7.6898135639016481</v>
      </c>
    </row>
    <row r="12" spans="1:3" x14ac:dyDescent="0.25">
      <c r="A12" s="224" t="s">
        <v>120</v>
      </c>
      <c r="B12" s="229">
        <v>19.748716563091058</v>
      </c>
    </row>
    <row r="13" spans="1:3" x14ac:dyDescent="0.25">
      <c r="A13" s="154" t="s">
        <v>121</v>
      </c>
      <c r="B13" s="148">
        <v>15.330991623885437</v>
      </c>
    </row>
    <row r="14" spans="1:3" x14ac:dyDescent="0.25">
      <c r="A14" s="230" t="s">
        <v>122</v>
      </c>
      <c r="B14" s="229">
        <v>49.294785193191032</v>
      </c>
    </row>
    <row r="15" spans="1:3" x14ac:dyDescent="0.25">
      <c r="A15" s="155" t="s">
        <v>123</v>
      </c>
      <c r="B15" s="148">
        <v>5.0472845176979195</v>
      </c>
    </row>
    <row r="16" spans="1:3" x14ac:dyDescent="0.25">
      <c r="A16" s="224" t="s">
        <v>124</v>
      </c>
      <c r="B16" s="229">
        <v>2.8884085382329099</v>
      </c>
    </row>
    <row r="17" spans="1:2" x14ac:dyDescent="0.25">
      <c r="A17" s="320" t="s">
        <v>77</v>
      </c>
      <c r="B17" s="321"/>
    </row>
    <row r="18" spans="1:2" x14ac:dyDescent="0.25">
      <c r="A18" s="150" t="s">
        <v>8</v>
      </c>
      <c r="B18" s="148">
        <v>33.200000000000003</v>
      </c>
    </row>
    <row r="19" spans="1:2" ht="15.6" customHeight="1" x14ac:dyDescent="0.25">
      <c r="A19" s="233" t="s">
        <v>9</v>
      </c>
      <c r="B19" s="229">
        <v>12.2</v>
      </c>
    </row>
    <row r="20" spans="1:2" ht="15.6" customHeight="1" x14ac:dyDescent="0.25">
      <c r="A20" s="151" t="s">
        <v>65</v>
      </c>
      <c r="B20" s="148">
        <v>22.5</v>
      </c>
    </row>
    <row r="21" spans="1:2" ht="15.6" customHeight="1" x14ac:dyDescent="0.25">
      <c r="A21" s="226" t="s">
        <v>295</v>
      </c>
      <c r="B21" s="229">
        <v>24.3</v>
      </c>
    </row>
    <row r="22" spans="1:2" ht="15.6" customHeight="1" x14ac:dyDescent="0.25">
      <c r="A22" s="152" t="s">
        <v>33</v>
      </c>
      <c r="B22" s="148">
        <v>6.8</v>
      </c>
    </row>
    <row r="23" spans="1:2" ht="15.6" customHeight="1" x14ac:dyDescent="0.25">
      <c r="A23" s="235" t="s">
        <v>12</v>
      </c>
      <c r="B23" s="232">
        <v>0.9</v>
      </c>
    </row>
    <row r="24" spans="1:2" ht="17.25" customHeight="1" x14ac:dyDescent="0.25">
      <c r="A24" s="323" t="s">
        <v>296</v>
      </c>
      <c r="B24" s="323"/>
    </row>
    <row r="25" spans="1:2" ht="38.450000000000003" customHeight="1" x14ac:dyDescent="0.25">
      <c r="A25" s="322" t="s">
        <v>261</v>
      </c>
      <c r="B25" s="322"/>
    </row>
    <row r="26" spans="1:2" ht="15.6" customHeight="1" x14ac:dyDescent="0.25">
      <c r="A26" s="27" t="s">
        <v>111</v>
      </c>
      <c r="B26" s="43"/>
    </row>
    <row r="27" spans="1:2" x14ac:dyDescent="0.25">
      <c r="A27" s="13"/>
    </row>
  </sheetData>
  <mergeCells count="6">
    <mergeCell ref="A7:B7"/>
    <mergeCell ref="A10:B10"/>
    <mergeCell ref="A17:B17"/>
    <mergeCell ref="A25:B25"/>
    <mergeCell ref="A4:C5"/>
    <mergeCell ref="A24:B24"/>
  </mergeCells>
  <hyperlinks>
    <hyperlink ref="A2" location="SOMMAIRE!A1" display="Retour Sommaire" xr:uid="{64B1CC0B-D1B0-4699-9C14-B64DE71A9947}"/>
  </hyperlink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6A365-AD9B-4203-BC6E-DDF656511154}">
  <sheetPr>
    <tabColor rgb="FF92D050"/>
  </sheetPr>
  <dimension ref="A1:H30"/>
  <sheetViews>
    <sheetView zoomScaleNormal="100" workbookViewId="0">
      <pane ySplit="2" topLeftCell="A3" activePane="bottomLeft" state="frozen"/>
      <selection activeCell="B21" sqref="B21"/>
      <selection pane="bottomLeft" activeCell="A2" sqref="A2"/>
    </sheetView>
  </sheetViews>
  <sheetFormatPr baseColWidth="10" defaultRowHeight="15" x14ac:dyDescent="0.25"/>
  <sheetData>
    <row r="1" spans="1:1" s="47" customFormat="1" ht="15.75" x14ac:dyDescent="0.25">
      <c r="A1" s="46" t="s">
        <v>181</v>
      </c>
    </row>
    <row r="2" spans="1:1" x14ac:dyDescent="0.25">
      <c r="A2" s="58" t="s">
        <v>110</v>
      </c>
    </row>
    <row r="3" spans="1:1" x14ac:dyDescent="0.25">
      <c r="A3" s="58"/>
    </row>
    <row r="4" spans="1:1" x14ac:dyDescent="0.25">
      <c r="A4" s="25" t="s">
        <v>210</v>
      </c>
    </row>
    <row r="29" spans="1:8" x14ac:dyDescent="0.25">
      <c r="A29" s="324" t="s">
        <v>274</v>
      </c>
      <c r="B29" s="324"/>
      <c r="C29" s="324"/>
      <c r="D29" s="324"/>
      <c r="E29" s="324"/>
      <c r="F29" s="324"/>
      <c r="G29" s="324"/>
      <c r="H29" s="324"/>
    </row>
    <row r="30" spans="1:8" x14ac:dyDescent="0.25">
      <c r="A30" s="27" t="s">
        <v>111</v>
      </c>
    </row>
  </sheetData>
  <mergeCells count="1">
    <mergeCell ref="A29:H29"/>
  </mergeCells>
  <hyperlinks>
    <hyperlink ref="A2" location="SOMMAIRE!A1" display="Retour Sommaire" xr:uid="{8204ABFF-4F58-49B3-AE59-25DFA55BD63E}"/>
  </hyperlinks>
  <pageMargins left="0.7" right="0.7" top="0.75" bottom="0.75" header="0.3" footer="0.3"/>
  <pageSetup paperSize="9"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F499C-AB2E-4A3D-8910-C071F8E32038}">
  <sheetPr>
    <tabColor rgb="FF92D050"/>
  </sheetPr>
  <dimension ref="A1:E15"/>
  <sheetViews>
    <sheetView zoomScaleNormal="100" workbookViewId="0">
      <pane ySplit="2" topLeftCell="A3" activePane="bottomLeft" state="frozen"/>
      <selection activeCell="B21" sqref="B21"/>
      <selection pane="bottomLeft" activeCell="A2" sqref="A2"/>
    </sheetView>
  </sheetViews>
  <sheetFormatPr baseColWidth="10" defaultRowHeight="15" x14ac:dyDescent="0.25"/>
  <cols>
    <col min="1" max="1" width="38" customWidth="1"/>
    <col min="2" max="2" width="27.42578125" customWidth="1"/>
  </cols>
  <sheetData>
    <row r="1" spans="1:5" s="47" customFormat="1" ht="15.75" x14ac:dyDescent="0.25">
      <c r="A1" s="46" t="s">
        <v>181</v>
      </c>
    </row>
    <row r="2" spans="1:5" x14ac:dyDescent="0.25">
      <c r="A2" s="58" t="s">
        <v>110</v>
      </c>
    </row>
    <row r="4" spans="1:5" x14ac:dyDescent="0.25">
      <c r="A4" s="306" t="s">
        <v>129</v>
      </c>
      <c r="B4" s="306"/>
      <c r="C4" s="306"/>
      <c r="D4" s="306"/>
    </row>
    <row r="5" spans="1:5" x14ac:dyDescent="0.25">
      <c r="A5" s="306"/>
      <c r="B5" s="306"/>
      <c r="C5" s="306"/>
      <c r="D5" s="306"/>
    </row>
    <row r="6" spans="1:5" x14ac:dyDescent="0.25">
      <c r="A6" s="69" t="s">
        <v>131</v>
      </c>
      <c r="B6" s="162">
        <v>23520</v>
      </c>
    </row>
    <row r="7" spans="1:5" x14ac:dyDescent="0.25">
      <c r="A7" s="325" t="s">
        <v>100</v>
      </c>
      <c r="B7" s="326"/>
    </row>
    <row r="8" spans="1:5" ht="16.5" customHeight="1" x14ac:dyDescent="0.25">
      <c r="A8" s="154" t="s">
        <v>8</v>
      </c>
      <c r="B8" s="160">
        <v>52.508716727612892</v>
      </c>
    </row>
    <row r="9" spans="1:5" ht="16.5" customHeight="1" x14ac:dyDescent="0.25">
      <c r="A9" s="224" t="s">
        <v>9</v>
      </c>
      <c r="B9" s="225">
        <v>19.176800748362957</v>
      </c>
    </row>
    <row r="10" spans="1:5" ht="16.5" customHeight="1" x14ac:dyDescent="0.25">
      <c r="A10" s="152" t="s">
        <v>65</v>
      </c>
      <c r="B10" s="160">
        <v>12.692405816821159</v>
      </c>
    </row>
    <row r="11" spans="1:5" ht="16.5" customHeight="1" x14ac:dyDescent="0.25">
      <c r="A11" s="226" t="s">
        <v>32</v>
      </c>
      <c r="B11" s="225">
        <v>9.2397312696657874</v>
      </c>
    </row>
    <row r="12" spans="1:5" ht="16.5" customHeight="1" x14ac:dyDescent="0.25">
      <c r="A12" s="152" t="s">
        <v>33</v>
      </c>
      <c r="B12" s="160">
        <v>4.9579045837231055</v>
      </c>
    </row>
    <row r="13" spans="1:5" ht="16.5" customHeight="1" x14ac:dyDescent="0.25">
      <c r="A13" s="227" t="s">
        <v>12</v>
      </c>
      <c r="B13" s="228">
        <v>1.4244408538140998</v>
      </c>
    </row>
    <row r="14" spans="1:5" ht="26.45" customHeight="1" x14ac:dyDescent="0.25">
      <c r="A14" s="327" t="s">
        <v>211</v>
      </c>
      <c r="B14" s="323"/>
      <c r="C14" s="323"/>
      <c r="D14" s="323"/>
      <c r="E14" s="95"/>
    </row>
    <row r="15" spans="1:5" x14ac:dyDescent="0.25">
      <c r="A15" s="27" t="s">
        <v>111</v>
      </c>
    </row>
  </sheetData>
  <mergeCells count="3">
    <mergeCell ref="A7:B7"/>
    <mergeCell ref="A4:D5"/>
    <mergeCell ref="A14:D14"/>
  </mergeCells>
  <hyperlinks>
    <hyperlink ref="A2" location="SOMMAIRE!A1" display="Retour Sommaire" xr:uid="{334D2DF5-AF43-481C-BF9F-E00C68C96309}"/>
  </hyperlinks>
  <pageMargins left="0.7" right="0.7" top="0.75" bottom="0.75" header="0.3" footer="0.3"/>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31E3-23F6-4635-BF3E-70F5A1CA43A6}">
  <sheetPr>
    <tabColor rgb="FF92D050"/>
  </sheetPr>
  <dimension ref="A1:F47"/>
  <sheetViews>
    <sheetView zoomScaleNormal="100" workbookViewId="0">
      <pane ySplit="6" topLeftCell="A7" activePane="bottomLeft" state="frozen"/>
      <selection activeCell="B21" sqref="B21"/>
      <selection pane="bottomLeft" activeCell="A2" sqref="A2"/>
    </sheetView>
  </sheetViews>
  <sheetFormatPr baseColWidth="10" defaultRowHeight="15" x14ac:dyDescent="0.25"/>
  <cols>
    <col min="1" max="1" width="60.42578125" customWidth="1"/>
    <col min="2" max="2" width="25.5703125" customWidth="1"/>
    <col min="3" max="4" width="4.5703125" customWidth="1"/>
    <col min="5" max="5" width="51.42578125" customWidth="1"/>
  </cols>
  <sheetData>
    <row r="1" spans="1:6" s="47" customFormat="1" ht="15.75" x14ac:dyDescent="0.25">
      <c r="A1" s="46" t="s">
        <v>181</v>
      </c>
    </row>
    <row r="2" spans="1:6" x14ac:dyDescent="0.25">
      <c r="A2" s="58" t="s">
        <v>110</v>
      </c>
    </row>
    <row r="4" spans="1:6" x14ac:dyDescent="0.25">
      <c r="A4" s="306" t="s">
        <v>188</v>
      </c>
      <c r="B4" s="306"/>
      <c r="C4" s="306"/>
      <c r="D4" s="306"/>
    </row>
    <row r="5" spans="1:6" x14ac:dyDescent="0.25">
      <c r="A5" s="306"/>
      <c r="B5" s="306"/>
      <c r="C5" s="306"/>
      <c r="D5" s="306"/>
    </row>
    <row r="6" spans="1:6" x14ac:dyDescent="0.25">
      <c r="A6" s="156" t="s">
        <v>133</v>
      </c>
      <c r="B6" s="157">
        <v>2960</v>
      </c>
    </row>
    <row r="7" spans="1:6" x14ac:dyDescent="0.25">
      <c r="A7" s="330" t="s">
        <v>55</v>
      </c>
      <c r="B7" s="331"/>
    </row>
    <row r="8" spans="1:6" x14ac:dyDescent="0.25">
      <c r="A8" s="172" t="s">
        <v>127</v>
      </c>
      <c r="B8" s="100">
        <v>79.57461174881837</v>
      </c>
    </row>
    <row r="9" spans="1:6" x14ac:dyDescent="0.25">
      <c r="A9" s="173" t="s">
        <v>128</v>
      </c>
      <c r="B9" s="149">
        <v>20.425388251181634</v>
      </c>
    </row>
    <row r="10" spans="1:6" ht="13.5" customHeight="1" x14ac:dyDescent="0.25">
      <c r="A10" s="330" t="s">
        <v>53</v>
      </c>
      <c r="B10" s="331"/>
      <c r="E10" s="83" t="s">
        <v>194</v>
      </c>
      <c r="F10" s="25"/>
    </row>
    <row r="11" spans="1:6" x14ac:dyDescent="0.25">
      <c r="A11" s="163" t="s">
        <v>6</v>
      </c>
      <c r="B11" s="100">
        <v>3.3593484899898205</v>
      </c>
      <c r="E11" s="163" t="s">
        <v>6</v>
      </c>
      <c r="F11" s="100">
        <v>8.4577114427860707</v>
      </c>
    </row>
    <row r="12" spans="1:6" x14ac:dyDescent="0.25">
      <c r="A12" s="224" t="s">
        <v>120</v>
      </c>
      <c r="B12" s="229">
        <v>17.814726840855108</v>
      </c>
      <c r="E12" s="224" t="s">
        <v>120</v>
      </c>
      <c r="F12" s="229">
        <v>41.6</v>
      </c>
    </row>
    <row r="13" spans="1:6" x14ac:dyDescent="0.25">
      <c r="A13" s="154" t="s">
        <v>121</v>
      </c>
      <c r="B13" s="148">
        <v>15.337631489650491</v>
      </c>
      <c r="E13" s="154" t="s">
        <v>121</v>
      </c>
      <c r="F13" s="148">
        <v>14.593698175787729</v>
      </c>
    </row>
    <row r="14" spans="1:6" x14ac:dyDescent="0.25">
      <c r="A14" s="230" t="s">
        <v>122</v>
      </c>
      <c r="B14" s="229">
        <v>58.839497794367155</v>
      </c>
      <c r="E14" s="230" t="s">
        <v>122</v>
      </c>
      <c r="F14" s="229">
        <v>32.00663349917081</v>
      </c>
    </row>
    <row r="15" spans="1:6" x14ac:dyDescent="0.25">
      <c r="A15" s="155" t="s">
        <v>123</v>
      </c>
      <c r="B15" s="148">
        <v>3.3932813030200202</v>
      </c>
      <c r="E15" s="155" t="s">
        <v>123</v>
      </c>
      <c r="F15" s="148">
        <v>2.3217247097844109</v>
      </c>
    </row>
    <row r="16" spans="1:6" x14ac:dyDescent="0.25">
      <c r="A16" s="231" t="s">
        <v>124</v>
      </c>
      <c r="B16" s="232">
        <v>1.2555140821174076</v>
      </c>
      <c r="E16" s="231" t="s">
        <v>124</v>
      </c>
      <c r="F16" s="232">
        <v>0.99502487562189057</v>
      </c>
    </row>
    <row r="17" spans="1:6" ht="24.6" customHeight="1" x14ac:dyDescent="0.25">
      <c r="A17" s="330" t="s">
        <v>77</v>
      </c>
      <c r="B17" s="331"/>
      <c r="E17" s="323" t="s">
        <v>212</v>
      </c>
      <c r="F17" s="323"/>
    </row>
    <row r="18" spans="1:6" x14ac:dyDescent="0.25">
      <c r="A18" s="165" t="s">
        <v>8</v>
      </c>
      <c r="B18" s="100">
        <v>7.3936529372045907</v>
      </c>
      <c r="E18" s="27" t="s">
        <v>111</v>
      </c>
    </row>
    <row r="19" spans="1:6" x14ac:dyDescent="0.25">
      <c r="A19" s="233" t="s">
        <v>9</v>
      </c>
      <c r="B19" s="229">
        <v>34.267386900742743</v>
      </c>
    </row>
    <row r="20" spans="1:6" x14ac:dyDescent="0.25">
      <c r="A20" s="151" t="s">
        <v>65</v>
      </c>
      <c r="B20" s="148">
        <v>44.834571235651588</v>
      </c>
    </row>
    <row r="21" spans="1:6" x14ac:dyDescent="0.25">
      <c r="A21" s="234" t="s">
        <v>10</v>
      </c>
      <c r="B21" s="229">
        <v>9.8582039162727888</v>
      </c>
    </row>
    <row r="22" spans="1:6" x14ac:dyDescent="0.25">
      <c r="A22" s="151" t="s">
        <v>11</v>
      </c>
      <c r="B22" s="148">
        <v>3.5111411208642807</v>
      </c>
    </row>
    <row r="23" spans="1:6" x14ac:dyDescent="0.25">
      <c r="A23" s="235" t="s">
        <v>12</v>
      </c>
      <c r="B23" s="232">
        <v>0.13504388926401081</v>
      </c>
    </row>
    <row r="24" spans="1:6" x14ac:dyDescent="0.25">
      <c r="A24" s="330" t="s">
        <v>157</v>
      </c>
      <c r="B24" s="331"/>
    </row>
    <row r="25" spans="1:6" x14ac:dyDescent="0.25">
      <c r="A25" s="166" t="s">
        <v>21</v>
      </c>
      <c r="B25" s="133">
        <v>50.641458474004054</v>
      </c>
    </row>
    <row r="26" spans="1:6" x14ac:dyDescent="0.25">
      <c r="A26" s="236" t="s">
        <v>29</v>
      </c>
      <c r="B26" s="237">
        <v>46.421336934503714</v>
      </c>
    </row>
    <row r="27" spans="1:6" x14ac:dyDescent="0.25">
      <c r="A27" s="168" t="s">
        <v>18</v>
      </c>
      <c r="B27" s="123">
        <v>12.491559756920999</v>
      </c>
    </row>
    <row r="28" spans="1:6" x14ac:dyDescent="0.25">
      <c r="A28" s="238" t="s">
        <v>24</v>
      </c>
      <c r="B28" s="237">
        <v>8.8116137744767045</v>
      </c>
    </row>
    <row r="29" spans="1:6" x14ac:dyDescent="0.25">
      <c r="A29" s="168" t="s">
        <v>27</v>
      </c>
      <c r="B29" s="123">
        <v>7.5624577987846049</v>
      </c>
    </row>
    <row r="30" spans="1:6" x14ac:dyDescent="0.25">
      <c r="A30" s="236" t="s">
        <v>20</v>
      </c>
      <c r="B30" s="237">
        <v>3.8149898717083053</v>
      </c>
    </row>
    <row r="31" spans="1:6" x14ac:dyDescent="0.25">
      <c r="A31" s="167" t="s">
        <v>26</v>
      </c>
      <c r="B31" s="123">
        <v>2.9709655638082375</v>
      </c>
    </row>
    <row r="32" spans="1:6" x14ac:dyDescent="0.25">
      <c r="A32" s="236" t="s">
        <v>22</v>
      </c>
      <c r="B32" s="237">
        <v>2.2619851451721811</v>
      </c>
    </row>
    <row r="33" spans="1:2" x14ac:dyDescent="0.25">
      <c r="A33" s="167" t="s">
        <v>19</v>
      </c>
      <c r="B33" s="123">
        <v>2.059419311276165</v>
      </c>
    </row>
    <row r="34" spans="1:2" x14ac:dyDescent="0.25">
      <c r="A34" s="236" t="s">
        <v>25</v>
      </c>
      <c r="B34" s="237">
        <v>1.6542876434841325</v>
      </c>
    </row>
    <row r="35" spans="1:2" x14ac:dyDescent="0.25">
      <c r="A35" s="167" t="s">
        <v>23</v>
      </c>
      <c r="B35" s="123">
        <v>1.2153950033760972</v>
      </c>
    </row>
    <row r="36" spans="1:2" x14ac:dyDescent="0.25">
      <c r="A36" s="236" t="s">
        <v>28</v>
      </c>
      <c r="B36" s="237">
        <v>0.60769750168804859</v>
      </c>
    </row>
    <row r="37" spans="1:2" x14ac:dyDescent="0.25">
      <c r="A37" s="169" t="s">
        <v>141</v>
      </c>
      <c r="B37" s="170">
        <v>24.375422012153951</v>
      </c>
    </row>
    <row r="38" spans="1:2" x14ac:dyDescent="0.25">
      <c r="A38" s="330" t="s">
        <v>161</v>
      </c>
      <c r="B38" s="331"/>
    </row>
    <row r="39" spans="1:2" x14ac:dyDescent="0.25">
      <c r="A39" s="50" t="s">
        <v>162</v>
      </c>
      <c r="B39" s="133">
        <v>73.3</v>
      </c>
    </row>
    <row r="40" spans="1:2" x14ac:dyDescent="0.25">
      <c r="A40" s="239" t="s">
        <v>61</v>
      </c>
      <c r="B40" s="240">
        <v>26.738690074274139</v>
      </c>
    </row>
    <row r="41" spans="1:2" s="44" customFormat="1" x14ac:dyDescent="0.25">
      <c r="A41" s="329" t="s">
        <v>158</v>
      </c>
      <c r="B41" s="307"/>
    </row>
    <row r="42" spans="1:2" s="45" customFormat="1" x14ac:dyDescent="0.25">
      <c r="A42" s="329"/>
      <c r="B42" s="307"/>
    </row>
    <row r="43" spans="1:2" ht="26.25" customHeight="1" x14ac:dyDescent="0.25">
      <c r="A43" s="328" t="s">
        <v>134</v>
      </c>
      <c r="B43" s="328"/>
    </row>
    <row r="44" spans="1:2" x14ac:dyDescent="0.25">
      <c r="A44" s="328"/>
      <c r="B44" s="328"/>
    </row>
    <row r="45" spans="1:2" x14ac:dyDescent="0.25">
      <c r="A45" s="70" t="s">
        <v>144</v>
      </c>
    </row>
    <row r="46" spans="1:2" ht="24.6" customHeight="1" x14ac:dyDescent="0.25">
      <c r="A46" s="328" t="s">
        <v>262</v>
      </c>
      <c r="B46" s="328"/>
    </row>
    <row r="47" spans="1:2" x14ac:dyDescent="0.25">
      <c r="A47" s="27" t="s">
        <v>111</v>
      </c>
    </row>
  </sheetData>
  <mergeCells count="10">
    <mergeCell ref="A4:D5"/>
    <mergeCell ref="E17:F17"/>
    <mergeCell ref="A46:B46"/>
    <mergeCell ref="A41:B42"/>
    <mergeCell ref="A43:B44"/>
    <mergeCell ref="A7:B7"/>
    <mergeCell ref="A10:B10"/>
    <mergeCell ref="A17:B17"/>
    <mergeCell ref="A24:B24"/>
    <mergeCell ref="A38:B38"/>
  </mergeCells>
  <hyperlinks>
    <hyperlink ref="A2" location="SOMMAIRE!A1" display="Retour Sommaire" xr:uid="{CB07EE74-281C-4287-AF9C-BD99AC068774}"/>
  </hyperlinks>
  <pageMargins left="0.7" right="0.7" top="0.75" bottom="0.75" header="0.3" footer="0.3"/>
  <pageSetup paperSize="9" scale="4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F2FC-000F-43F3-A6E3-0957523987E6}">
  <sheetPr>
    <tabColor rgb="FF92D050"/>
  </sheetPr>
  <dimension ref="A1:G27"/>
  <sheetViews>
    <sheetView zoomScaleNormal="100" workbookViewId="0">
      <pane ySplit="2" topLeftCell="A3" activePane="bottomLeft" state="frozen"/>
      <selection activeCell="B21" sqref="B21"/>
      <selection pane="bottomLeft" activeCell="A2" sqref="A2"/>
    </sheetView>
  </sheetViews>
  <sheetFormatPr baseColWidth="10" defaultRowHeight="15" x14ac:dyDescent="0.25"/>
  <cols>
    <col min="1" max="1" width="45.85546875" customWidth="1"/>
    <col min="2" max="2" width="28.42578125" customWidth="1"/>
  </cols>
  <sheetData>
    <row r="1" spans="1:2" s="47" customFormat="1" ht="15.75" x14ac:dyDescent="0.25">
      <c r="A1" s="46" t="s">
        <v>181</v>
      </c>
    </row>
    <row r="2" spans="1:2" x14ac:dyDescent="0.25">
      <c r="A2" s="58" t="s">
        <v>110</v>
      </c>
    </row>
    <row r="3" spans="1:2" x14ac:dyDescent="0.25">
      <c r="A3" s="58"/>
    </row>
    <row r="4" spans="1:2" x14ac:dyDescent="0.25">
      <c r="A4" s="306" t="s">
        <v>205</v>
      </c>
      <c r="B4" s="306"/>
    </row>
    <row r="5" spans="1:2" x14ac:dyDescent="0.25">
      <c r="A5" s="306"/>
      <c r="B5" s="306"/>
    </row>
    <row r="6" spans="1:2" x14ac:dyDescent="0.25">
      <c r="A6" s="156" t="s">
        <v>107</v>
      </c>
      <c r="B6" s="157">
        <v>37590</v>
      </c>
    </row>
    <row r="7" spans="1:2" x14ac:dyDescent="0.25">
      <c r="A7" s="332" t="s">
        <v>78</v>
      </c>
      <c r="B7" s="333"/>
    </row>
    <row r="8" spans="1:2" x14ac:dyDescent="0.25">
      <c r="A8" s="166" t="s">
        <v>21</v>
      </c>
      <c r="B8" s="133">
        <v>67.3</v>
      </c>
    </row>
    <row r="9" spans="1:2" x14ac:dyDescent="0.25">
      <c r="A9" s="238" t="s">
        <v>18</v>
      </c>
      <c r="B9" s="237">
        <v>17</v>
      </c>
    </row>
    <row r="10" spans="1:2" x14ac:dyDescent="0.25">
      <c r="A10" s="168" t="s">
        <v>24</v>
      </c>
      <c r="B10" s="123">
        <v>9.1</v>
      </c>
    </row>
    <row r="11" spans="1:2" x14ac:dyDescent="0.25">
      <c r="A11" s="238" t="s">
        <v>29</v>
      </c>
      <c r="B11" s="237">
        <v>8.6999999999999993</v>
      </c>
    </row>
    <row r="12" spans="1:2" x14ac:dyDescent="0.25">
      <c r="A12" s="167" t="s">
        <v>19</v>
      </c>
      <c r="B12" s="123">
        <v>8.5</v>
      </c>
    </row>
    <row r="13" spans="1:2" x14ac:dyDescent="0.25">
      <c r="A13" s="238" t="s">
        <v>27</v>
      </c>
      <c r="B13" s="237">
        <v>7.7</v>
      </c>
    </row>
    <row r="14" spans="1:2" x14ac:dyDescent="0.25">
      <c r="A14" s="168" t="s">
        <v>22</v>
      </c>
      <c r="B14" s="123">
        <v>5.0999999999999996</v>
      </c>
    </row>
    <row r="15" spans="1:2" x14ac:dyDescent="0.25">
      <c r="A15" s="236" t="s">
        <v>20</v>
      </c>
      <c r="B15" s="237">
        <v>3.8</v>
      </c>
    </row>
    <row r="16" spans="1:2" x14ac:dyDescent="0.25">
      <c r="A16" s="167" t="s">
        <v>26</v>
      </c>
      <c r="B16" s="123">
        <v>2.7</v>
      </c>
    </row>
    <row r="17" spans="1:7" x14ac:dyDescent="0.25">
      <c r="A17" s="236" t="s">
        <v>25</v>
      </c>
      <c r="B17" s="237">
        <v>1.9</v>
      </c>
    </row>
    <row r="18" spans="1:7" x14ac:dyDescent="0.25">
      <c r="A18" s="167" t="s">
        <v>23</v>
      </c>
      <c r="B18" s="123">
        <v>1.8</v>
      </c>
    </row>
    <row r="19" spans="1:7" x14ac:dyDescent="0.25">
      <c r="A19" s="236" t="s">
        <v>28</v>
      </c>
      <c r="B19" s="237">
        <v>1.5</v>
      </c>
    </row>
    <row r="20" spans="1:7" x14ac:dyDescent="0.25">
      <c r="A20" s="174" t="s">
        <v>142</v>
      </c>
      <c r="B20" s="170">
        <v>24.5</v>
      </c>
    </row>
    <row r="21" spans="1:7" ht="15" customHeight="1" x14ac:dyDescent="0.25">
      <c r="A21" s="334" t="s">
        <v>301</v>
      </c>
      <c r="B21" s="334"/>
    </row>
    <row r="22" spans="1:7" x14ac:dyDescent="0.25">
      <c r="A22" s="334"/>
      <c r="B22" s="334"/>
    </row>
    <row r="23" spans="1:7" x14ac:dyDescent="0.25">
      <c r="A23" s="334"/>
      <c r="B23" s="334"/>
    </row>
    <row r="24" spans="1:7" ht="26.45" customHeight="1" x14ac:dyDescent="0.25">
      <c r="A24" s="328" t="s">
        <v>214</v>
      </c>
      <c r="B24" s="328"/>
    </row>
    <row r="25" spans="1:7" x14ac:dyDescent="0.25">
      <c r="A25" s="335" t="s">
        <v>170</v>
      </c>
      <c r="B25" s="336"/>
      <c r="C25" s="42"/>
      <c r="D25" s="42"/>
      <c r="E25" s="42"/>
      <c r="F25" s="42"/>
      <c r="G25" s="42"/>
    </row>
    <row r="26" spans="1:7" x14ac:dyDescent="0.25">
      <c r="A26" s="335"/>
      <c r="B26" s="336"/>
      <c r="C26" s="42"/>
      <c r="D26" s="42"/>
      <c r="E26" s="42"/>
      <c r="F26" s="42"/>
      <c r="G26" s="42"/>
    </row>
    <row r="27" spans="1:7" x14ac:dyDescent="0.25">
      <c r="A27" s="27" t="s">
        <v>111</v>
      </c>
    </row>
  </sheetData>
  <mergeCells count="5">
    <mergeCell ref="A7:B7"/>
    <mergeCell ref="A21:B23"/>
    <mergeCell ref="A25:B26"/>
    <mergeCell ref="A24:B24"/>
    <mergeCell ref="A4:B5"/>
  </mergeCells>
  <hyperlinks>
    <hyperlink ref="A2" location="SOMMAIRE!A1" display="Retour Sommaire" xr:uid="{DE28010C-BB78-442C-BAE3-15FEE9BF1556}"/>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470DD-5A5F-4A77-948A-F408E37990E9}">
  <sheetPr>
    <tabColor rgb="FF92D050"/>
  </sheetPr>
  <dimension ref="A1:I20"/>
  <sheetViews>
    <sheetView zoomScaleNormal="100" workbookViewId="0">
      <pane ySplit="2" topLeftCell="A3" activePane="bottomLeft" state="frozen"/>
      <selection activeCell="B21" sqref="B21"/>
      <selection pane="bottomLeft"/>
    </sheetView>
  </sheetViews>
  <sheetFormatPr baseColWidth="10" defaultRowHeight="15" x14ac:dyDescent="0.25"/>
  <cols>
    <col min="1" max="1" width="35.42578125" customWidth="1"/>
    <col min="2" max="2" width="12.5703125" customWidth="1"/>
    <col min="3" max="8" width="15.5703125" customWidth="1"/>
  </cols>
  <sheetData>
    <row r="1" spans="1:9" s="47" customFormat="1" ht="15.75" x14ac:dyDescent="0.25">
      <c r="A1" s="46" t="s">
        <v>182</v>
      </c>
    </row>
    <row r="2" spans="1:9" x14ac:dyDescent="0.25">
      <c r="A2" s="58" t="s">
        <v>110</v>
      </c>
    </row>
    <row r="4" spans="1:9" x14ac:dyDescent="0.25">
      <c r="A4" s="80" t="s">
        <v>203</v>
      </c>
    </row>
    <row r="5" spans="1:9" ht="30" x14ac:dyDescent="0.25">
      <c r="A5" s="265"/>
      <c r="B5" s="267" t="s">
        <v>116</v>
      </c>
      <c r="C5" s="266" t="s">
        <v>30</v>
      </c>
      <c r="D5" s="264" t="s">
        <v>31</v>
      </c>
      <c r="E5" s="263" t="s">
        <v>62</v>
      </c>
      <c r="F5" s="263" t="s">
        <v>295</v>
      </c>
      <c r="G5" s="263" t="s">
        <v>33</v>
      </c>
      <c r="H5" s="263" t="s">
        <v>34</v>
      </c>
    </row>
    <row r="6" spans="1:9" x14ac:dyDescent="0.25">
      <c r="A6" s="268" t="s">
        <v>299</v>
      </c>
      <c r="B6" s="272">
        <v>19870</v>
      </c>
      <c r="C6" s="269">
        <v>6290</v>
      </c>
      <c r="D6" s="270">
        <v>2320</v>
      </c>
      <c r="E6" s="269">
        <v>5010</v>
      </c>
      <c r="F6" s="269">
        <v>5100</v>
      </c>
      <c r="G6" s="269">
        <v>1040</v>
      </c>
      <c r="H6" s="271">
        <v>110</v>
      </c>
      <c r="I6" s="40"/>
    </row>
    <row r="7" spans="1:9" x14ac:dyDescent="0.25">
      <c r="A7" s="64" t="s">
        <v>314</v>
      </c>
      <c r="B7" s="279">
        <v>30.5</v>
      </c>
      <c r="C7" s="54">
        <v>45.171042163882262</v>
      </c>
      <c r="D7" s="54">
        <v>37.096079276174066</v>
      </c>
      <c r="E7" s="54">
        <v>23.921725239616613</v>
      </c>
      <c r="F7" s="54">
        <v>15.044074436826643</v>
      </c>
      <c r="G7" s="54">
        <v>37.126325940212155</v>
      </c>
      <c r="H7" s="54">
        <v>26.548672566371682</v>
      </c>
    </row>
    <row r="8" spans="1:9" x14ac:dyDescent="0.25">
      <c r="A8" s="285" t="s">
        <v>315</v>
      </c>
      <c r="B8" s="280">
        <v>13</v>
      </c>
      <c r="C8" s="286">
        <v>21.01829753381066</v>
      </c>
      <c r="D8" s="286">
        <v>13.916415338216288</v>
      </c>
      <c r="E8" s="286">
        <v>10.503194888178914</v>
      </c>
      <c r="F8" s="286">
        <v>5.4064642507345742</v>
      </c>
      <c r="G8" s="286">
        <v>12.439729990356799</v>
      </c>
      <c r="H8" s="286">
        <v>14.159292035398231</v>
      </c>
    </row>
    <row r="9" spans="1:9" x14ac:dyDescent="0.25">
      <c r="A9" s="285" t="s">
        <v>80</v>
      </c>
      <c r="B9" s="280">
        <v>7.7</v>
      </c>
      <c r="C9" s="286">
        <v>10.803500397772474</v>
      </c>
      <c r="D9" s="286">
        <v>10.12494614390349</v>
      </c>
      <c r="E9" s="286">
        <v>5.131789137380192</v>
      </c>
      <c r="F9" s="286">
        <v>4.5053868756121451</v>
      </c>
      <c r="G9" s="286">
        <v>11.957569913211186</v>
      </c>
      <c r="H9" s="286">
        <v>8.8495575221238933</v>
      </c>
    </row>
    <row r="10" spans="1:9" x14ac:dyDescent="0.25">
      <c r="A10" s="285" t="s">
        <v>81</v>
      </c>
      <c r="B10" s="280">
        <v>9.8000000000000007</v>
      </c>
      <c r="C10" s="286">
        <v>13.349244232299126</v>
      </c>
      <c r="D10" s="286">
        <v>13.054717794054287</v>
      </c>
      <c r="E10" s="286">
        <v>8.2867412140575087</v>
      </c>
      <c r="F10" s="286">
        <v>5.1322233104799224</v>
      </c>
      <c r="G10" s="286">
        <v>12.729026036644168</v>
      </c>
      <c r="H10" s="286">
        <v>3.5398230088495577</v>
      </c>
    </row>
    <row r="11" spans="1:9" x14ac:dyDescent="0.25">
      <c r="A11" s="191" t="s">
        <v>109</v>
      </c>
      <c r="B11" s="281">
        <v>12.8</v>
      </c>
      <c r="C11" s="179">
        <v>18.26571201272872</v>
      </c>
      <c r="D11" s="179">
        <v>16.716932356742785</v>
      </c>
      <c r="E11" s="179">
        <v>10.343450479233226</v>
      </c>
      <c r="F11" s="179">
        <v>6.9539666993143969</v>
      </c>
      <c r="G11" s="179">
        <v>11.957569913211186</v>
      </c>
      <c r="H11" s="179">
        <v>17.699115044247787</v>
      </c>
    </row>
    <row r="12" spans="1:9" x14ac:dyDescent="0.25">
      <c r="A12" s="273" t="s">
        <v>137</v>
      </c>
      <c r="B12" s="281">
        <v>16.399999999999999</v>
      </c>
      <c r="C12" s="179">
        <v>16.722354813046937</v>
      </c>
      <c r="D12" s="179">
        <v>19.345109866436879</v>
      </c>
      <c r="E12" s="179">
        <v>17.711661341853034</v>
      </c>
      <c r="F12" s="179">
        <v>14.005876591576886</v>
      </c>
      <c r="G12" s="179">
        <v>12.343297974927676</v>
      </c>
      <c r="H12" s="179">
        <v>23.893805309734514</v>
      </c>
    </row>
    <row r="13" spans="1:9" x14ac:dyDescent="0.25">
      <c r="A13" s="273" t="s">
        <v>138</v>
      </c>
      <c r="B13" s="281">
        <v>13.3</v>
      </c>
      <c r="C13" s="179">
        <v>9.1805887032617335</v>
      </c>
      <c r="D13" s="179">
        <v>12.753123653597587</v>
      </c>
      <c r="E13" s="179">
        <v>16.1741214057508</v>
      </c>
      <c r="F13" s="179">
        <v>15.984329089128305</v>
      </c>
      <c r="G13" s="179">
        <v>11.571841851494696</v>
      </c>
      <c r="H13" s="179">
        <v>17.699115044247787</v>
      </c>
    </row>
    <row r="14" spans="1:9" ht="15.6" customHeight="1" x14ac:dyDescent="0.25">
      <c r="A14" s="273" t="s">
        <v>139</v>
      </c>
      <c r="B14" s="281">
        <v>17.3</v>
      </c>
      <c r="C14" s="179">
        <v>7.8440731901352425</v>
      </c>
      <c r="D14" s="179">
        <v>11.115898319689789</v>
      </c>
      <c r="E14" s="179">
        <v>20.786741214057507</v>
      </c>
      <c r="F14" s="179">
        <v>27.894221351616061</v>
      </c>
      <c r="G14" s="179">
        <v>20.63645130183221</v>
      </c>
      <c r="H14" s="179">
        <v>12.389380530973451</v>
      </c>
    </row>
    <row r="15" spans="1:9" ht="14.1" customHeight="1" x14ac:dyDescent="0.25">
      <c r="A15" s="191" t="s">
        <v>63</v>
      </c>
      <c r="B15" s="281">
        <v>9.5</v>
      </c>
      <c r="C15" s="179">
        <v>2.8162291169451072</v>
      </c>
      <c r="D15" s="179">
        <v>2.9728565273588972</v>
      </c>
      <c r="E15" s="179">
        <v>11.062300319488818</v>
      </c>
      <c r="F15" s="179">
        <v>20.117531831537708</v>
      </c>
      <c r="G15" s="179">
        <v>6.3645130183220839</v>
      </c>
      <c r="H15" s="179">
        <v>1.7699115044247788</v>
      </c>
    </row>
    <row r="16" spans="1:9" x14ac:dyDescent="0.25">
      <c r="A16" s="274" t="s">
        <v>171</v>
      </c>
      <c r="B16" s="282">
        <v>112.6</v>
      </c>
      <c r="C16" s="275">
        <v>57.7</v>
      </c>
      <c r="D16" s="275">
        <v>72.2</v>
      </c>
      <c r="E16" s="275">
        <v>131</v>
      </c>
      <c r="F16" s="275">
        <v>183</v>
      </c>
      <c r="G16" s="275">
        <v>106</v>
      </c>
      <c r="H16" s="275">
        <v>80.2</v>
      </c>
    </row>
    <row r="17" spans="1:8" x14ac:dyDescent="0.25">
      <c r="A17" s="276" t="s">
        <v>172</v>
      </c>
      <c r="B17" s="282">
        <v>48</v>
      </c>
      <c r="C17" s="275">
        <v>15</v>
      </c>
      <c r="D17" s="275">
        <v>24</v>
      </c>
      <c r="E17" s="275">
        <v>80</v>
      </c>
      <c r="F17" s="275">
        <v>171</v>
      </c>
      <c r="G17" s="275">
        <v>35</v>
      </c>
      <c r="H17" s="275">
        <v>45</v>
      </c>
    </row>
    <row r="18" spans="1:8" x14ac:dyDescent="0.25">
      <c r="A18" s="42" t="s">
        <v>302</v>
      </c>
    </row>
    <row r="19" spans="1:8" ht="14.1" customHeight="1" x14ac:dyDescent="0.25">
      <c r="A19" s="337" t="s">
        <v>219</v>
      </c>
      <c r="B19" s="338"/>
      <c r="C19" s="338"/>
      <c r="D19" s="338"/>
      <c r="E19" s="338"/>
      <c r="F19" s="338"/>
      <c r="G19" s="338"/>
      <c r="H19" s="338"/>
    </row>
    <row r="20" spans="1:8" x14ac:dyDescent="0.25">
      <c r="A20" s="27" t="s">
        <v>111</v>
      </c>
      <c r="B20" s="27"/>
    </row>
  </sheetData>
  <mergeCells count="1">
    <mergeCell ref="A19:H19"/>
  </mergeCells>
  <hyperlinks>
    <hyperlink ref="A2" location="SOMMAIRE!A1" display="Retour Sommaire" xr:uid="{E75E67F2-5DED-451B-9F47-74383A73D788}"/>
  </hyperlinks>
  <pageMargins left="0.7" right="0.7" top="0.75" bottom="0.75" header="0.3" footer="0.3"/>
  <pageSetup paperSize="9"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002C3-931D-4807-8CCC-F99F945D842A}">
  <sheetPr>
    <tabColor rgb="FF92D050"/>
  </sheetPr>
  <dimension ref="A1:C22"/>
  <sheetViews>
    <sheetView zoomScaleNormal="100" workbookViewId="0">
      <pane ySplit="2" topLeftCell="A3" activePane="bottomLeft" state="frozen"/>
      <selection activeCell="B21" sqref="B21"/>
      <selection pane="bottomLeft" activeCell="G12" sqref="G12"/>
    </sheetView>
  </sheetViews>
  <sheetFormatPr baseColWidth="10" defaultRowHeight="15" x14ac:dyDescent="0.25"/>
  <cols>
    <col min="1" max="1" width="43.42578125" customWidth="1"/>
  </cols>
  <sheetData>
    <row r="1" spans="1:3" s="47" customFormat="1" ht="15.75" x14ac:dyDescent="0.25">
      <c r="A1" s="46" t="s">
        <v>182</v>
      </c>
    </row>
    <row r="2" spans="1:3" x14ac:dyDescent="0.25">
      <c r="A2" s="58" t="s">
        <v>110</v>
      </c>
    </row>
    <row r="3" spans="1:3" x14ac:dyDescent="0.25">
      <c r="A3" s="58"/>
    </row>
    <row r="4" spans="1:3" x14ac:dyDescent="0.25">
      <c r="A4" s="306" t="s">
        <v>204</v>
      </c>
      <c r="B4" s="306"/>
      <c r="C4" s="306"/>
    </row>
    <row r="5" spans="1:3" x14ac:dyDescent="0.25">
      <c r="A5" s="306"/>
      <c r="B5" s="306"/>
      <c r="C5" s="306"/>
    </row>
    <row r="6" spans="1:3" x14ac:dyDescent="0.25">
      <c r="A6" s="189" t="s">
        <v>108</v>
      </c>
      <c r="B6" s="190">
        <v>19870</v>
      </c>
    </row>
    <row r="7" spans="1:3" x14ac:dyDescent="0.25">
      <c r="A7" s="339" t="s">
        <v>58</v>
      </c>
      <c r="B7" s="340"/>
    </row>
    <row r="8" spans="1:3" x14ac:dyDescent="0.25">
      <c r="A8" s="181" t="s">
        <v>143</v>
      </c>
      <c r="B8" s="133">
        <v>45.976143741506867</v>
      </c>
      <c r="C8" s="7"/>
    </row>
    <row r="9" spans="1:3" x14ac:dyDescent="0.25">
      <c r="A9" s="241" t="s">
        <v>159</v>
      </c>
      <c r="B9" s="237">
        <v>45.135638431727813</v>
      </c>
      <c r="C9" s="7"/>
    </row>
    <row r="10" spans="1:3" x14ac:dyDescent="0.25">
      <c r="A10" s="183" t="s">
        <v>160</v>
      </c>
      <c r="B10" s="170">
        <v>8.8882178267653131</v>
      </c>
      <c r="C10" s="7"/>
    </row>
    <row r="11" spans="1:3" x14ac:dyDescent="0.25">
      <c r="A11" s="339" t="s">
        <v>56</v>
      </c>
      <c r="B11" s="340"/>
    </row>
    <row r="12" spans="1:3" x14ac:dyDescent="0.25">
      <c r="A12" s="50" t="s">
        <v>145</v>
      </c>
      <c r="B12" s="133">
        <f>'[3]données comp'!$B$9/SUM('[3]données comp'!$B$2:$B$9)*100</f>
        <v>13.040414716392371</v>
      </c>
    </row>
    <row r="13" spans="1:3" x14ac:dyDescent="0.25">
      <c r="A13" s="242" t="s">
        <v>146</v>
      </c>
      <c r="B13" s="237">
        <f>'[3]données comp'!$B$3/SUM('[3]données comp'!$B$2:$B$9)*100</f>
        <v>7.7256026976697365</v>
      </c>
    </row>
    <row r="14" spans="1:3" x14ac:dyDescent="0.25">
      <c r="A14" s="184" t="s">
        <v>136</v>
      </c>
      <c r="B14" s="123">
        <f>'[3]données comp'!$B$5/SUM('[3]données comp'!$B$2:$B$9)*100</f>
        <v>9.8394483869344196</v>
      </c>
    </row>
    <row r="15" spans="1:3" x14ac:dyDescent="0.25">
      <c r="A15" s="243" t="s">
        <v>109</v>
      </c>
      <c r="B15" s="237">
        <f>'[3]données comp'!$B$4/SUM('[3]données comp'!$B$2:$B$9)*100</f>
        <v>12.849162011173185</v>
      </c>
    </row>
    <row r="16" spans="1:3" x14ac:dyDescent="0.25">
      <c r="A16" s="186" t="s">
        <v>137</v>
      </c>
      <c r="B16" s="123">
        <f>'[3]données comp'!$B$7/SUM('[3]données comp'!$B$2:$B$9)*100</f>
        <v>16.392370023654941</v>
      </c>
    </row>
    <row r="17" spans="1:2" x14ac:dyDescent="0.25">
      <c r="A17" s="244" t="s">
        <v>138</v>
      </c>
      <c r="B17" s="237">
        <f>'[3]données comp'!$B$6/SUM('[3]données comp'!$B$2:$B$9)*100</f>
        <v>13.281997080879762</v>
      </c>
    </row>
    <row r="18" spans="1:2" x14ac:dyDescent="0.25">
      <c r="A18" s="186" t="s">
        <v>139</v>
      </c>
      <c r="B18" s="123">
        <f>'[3]données comp'!$B$2/SUM('[3]données comp'!$B$2:$B$9)*100</f>
        <v>17.333534651970407</v>
      </c>
    </row>
    <row r="19" spans="1:2" x14ac:dyDescent="0.25">
      <c r="A19" s="277" t="s">
        <v>63</v>
      </c>
      <c r="B19" s="240">
        <f>'[3]données comp'!$B$8/SUM('[3]données comp'!$B$2:$B$9)*100</f>
        <v>9.5374704313251808</v>
      </c>
    </row>
    <row r="20" spans="1:2" x14ac:dyDescent="0.25">
      <c r="A20" s="70" t="s">
        <v>79</v>
      </c>
    </row>
    <row r="21" spans="1:2" ht="39.6" customHeight="1" x14ac:dyDescent="0.25">
      <c r="A21" s="324" t="s">
        <v>215</v>
      </c>
      <c r="B21" s="324"/>
    </row>
    <row r="22" spans="1:2" x14ac:dyDescent="0.25">
      <c r="A22" s="27" t="s">
        <v>111</v>
      </c>
    </row>
  </sheetData>
  <mergeCells count="4">
    <mergeCell ref="A7:B7"/>
    <mergeCell ref="A11:B11"/>
    <mergeCell ref="A21:B21"/>
    <mergeCell ref="A4:C5"/>
  </mergeCells>
  <hyperlinks>
    <hyperlink ref="A2" location="SOMMAIRE!A1" display="Retour Sommaire" xr:uid="{812958C3-393A-47FF-BE5E-75A942B403B5}"/>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B7EED-9CC5-4848-AB45-D5F0C0FA3E31}">
  <sheetPr>
    <tabColor rgb="FF92D050"/>
  </sheetPr>
  <dimension ref="A1:C21"/>
  <sheetViews>
    <sheetView zoomScaleNormal="100" workbookViewId="0">
      <pane ySplit="2" topLeftCell="A3" activePane="bottomLeft" state="frozen"/>
      <selection activeCell="B21" sqref="B21"/>
      <selection pane="bottomLeft" sqref="A1:XFD1"/>
    </sheetView>
  </sheetViews>
  <sheetFormatPr baseColWidth="10" defaultRowHeight="15" x14ac:dyDescent="0.25"/>
  <cols>
    <col min="1" max="1" width="54.140625" customWidth="1"/>
    <col min="2" max="2" width="21.5703125" customWidth="1"/>
  </cols>
  <sheetData>
    <row r="1" spans="1:3" s="47" customFormat="1" ht="15.75" x14ac:dyDescent="0.25">
      <c r="A1" s="46" t="s">
        <v>182</v>
      </c>
    </row>
    <row r="2" spans="1:3" x14ac:dyDescent="0.25">
      <c r="A2" s="58" t="s">
        <v>110</v>
      </c>
    </row>
    <row r="3" spans="1:3" x14ac:dyDescent="0.25">
      <c r="A3" s="58"/>
    </row>
    <row r="4" spans="1:3" x14ac:dyDescent="0.25">
      <c r="A4" s="341" t="s">
        <v>213</v>
      </c>
      <c r="B4" s="341"/>
      <c r="C4" s="341"/>
    </row>
    <row r="5" spans="1:3" x14ac:dyDescent="0.25">
      <c r="A5" s="341"/>
      <c r="B5" s="341"/>
      <c r="C5" s="341"/>
    </row>
    <row r="6" spans="1:3" x14ac:dyDescent="0.25">
      <c r="A6" s="156" t="s">
        <v>108</v>
      </c>
      <c r="B6" s="157">
        <v>2170</v>
      </c>
    </row>
    <row r="7" spans="1:3" x14ac:dyDescent="0.25">
      <c r="A7" s="330" t="s">
        <v>58</v>
      </c>
      <c r="B7" s="331"/>
    </row>
    <row r="8" spans="1:3" x14ac:dyDescent="0.25">
      <c r="A8" s="181" t="s">
        <v>143</v>
      </c>
      <c r="B8" s="133">
        <v>31.797235023041477</v>
      </c>
    </row>
    <row r="9" spans="1:3" x14ac:dyDescent="0.25">
      <c r="A9" s="241" t="s">
        <v>159</v>
      </c>
      <c r="B9" s="237">
        <v>52.626728110599075</v>
      </c>
    </row>
    <row r="10" spans="1:3" x14ac:dyDescent="0.25">
      <c r="A10" s="183" t="s">
        <v>160</v>
      </c>
      <c r="B10" s="170">
        <v>15.576036866359447</v>
      </c>
    </row>
    <row r="11" spans="1:3" x14ac:dyDescent="0.25">
      <c r="A11" s="330" t="s">
        <v>56</v>
      </c>
      <c r="B11" s="331"/>
    </row>
    <row r="12" spans="1:3" x14ac:dyDescent="0.25">
      <c r="A12" s="50" t="s">
        <v>135</v>
      </c>
      <c r="B12" s="133">
        <v>15.52995391705069</v>
      </c>
    </row>
    <row r="13" spans="1:3" x14ac:dyDescent="0.25">
      <c r="A13" s="242" t="s">
        <v>136</v>
      </c>
      <c r="B13" s="237">
        <v>10.046082949308756</v>
      </c>
    </row>
    <row r="14" spans="1:3" x14ac:dyDescent="0.25">
      <c r="A14" s="185" t="s">
        <v>109</v>
      </c>
      <c r="B14" s="123">
        <v>13.179723502304148</v>
      </c>
    </row>
    <row r="15" spans="1:3" x14ac:dyDescent="0.25">
      <c r="A15" s="244" t="s">
        <v>137</v>
      </c>
      <c r="B15" s="237">
        <v>19.907834101382488</v>
      </c>
    </row>
    <row r="16" spans="1:3" x14ac:dyDescent="0.25">
      <c r="A16" s="186" t="s">
        <v>138</v>
      </c>
      <c r="B16" s="123">
        <v>15.76036866359447</v>
      </c>
    </row>
    <row r="17" spans="1:2" x14ac:dyDescent="0.25">
      <c r="A17" s="244" t="s">
        <v>139</v>
      </c>
      <c r="B17" s="237">
        <v>17.096774193548388</v>
      </c>
    </row>
    <row r="18" spans="1:2" x14ac:dyDescent="0.25">
      <c r="A18" s="187" t="s">
        <v>63</v>
      </c>
      <c r="B18" s="170">
        <v>8.4792626728110587</v>
      </c>
    </row>
    <row r="19" spans="1:2" x14ac:dyDescent="0.25">
      <c r="A19" s="70" t="s">
        <v>79</v>
      </c>
    </row>
    <row r="20" spans="1:2" ht="37.35" customHeight="1" x14ac:dyDescent="0.25">
      <c r="A20" s="324" t="s">
        <v>216</v>
      </c>
      <c r="B20" s="324"/>
    </row>
    <row r="21" spans="1:2" x14ac:dyDescent="0.25">
      <c r="A21" s="27" t="s">
        <v>111</v>
      </c>
    </row>
  </sheetData>
  <mergeCells count="4">
    <mergeCell ref="A11:B11"/>
    <mergeCell ref="A7:B7"/>
    <mergeCell ref="A20:B20"/>
    <mergeCell ref="A4:C5"/>
  </mergeCells>
  <hyperlinks>
    <hyperlink ref="A2" location="SOMMAIRE!A1" display="Retour Sommaire" xr:uid="{E8510A9E-6469-4386-A282-6CC13531657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BF9D-681D-4915-B805-917421656EF8}">
  <sheetPr>
    <tabColor rgb="FF92D050"/>
  </sheetPr>
  <dimension ref="A1:E35"/>
  <sheetViews>
    <sheetView zoomScaleNormal="100" workbookViewId="0">
      <pane ySplit="2" topLeftCell="A3" activePane="bottomLeft" state="frozen"/>
      <selection activeCell="B21" sqref="B21"/>
      <selection pane="bottomLeft" activeCell="E20" sqref="E20"/>
    </sheetView>
  </sheetViews>
  <sheetFormatPr baseColWidth="10" defaultRowHeight="15" x14ac:dyDescent="0.25"/>
  <cols>
    <col min="1" max="1" width="41.42578125" customWidth="1"/>
  </cols>
  <sheetData>
    <row r="1" spans="1:5" s="47" customFormat="1" ht="15.75" x14ac:dyDescent="0.25">
      <c r="A1" s="46" t="s">
        <v>182</v>
      </c>
    </row>
    <row r="2" spans="1:5" x14ac:dyDescent="0.25">
      <c r="A2" s="58" t="s">
        <v>110</v>
      </c>
    </row>
    <row r="4" spans="1:5" x14ac:dyDescent="0.25">
      <c r="A4" s="306" t="s">
        <v>150</v>
      </c>
      <c r="B4" s="306"/>
      <c r="C4" s="306"/>
      <c r="D4" s="306"/>
      <c r="E4" s="306"/>
    </row>
    <row r="5" spans="1:5" x14ac:dyDescent="0.25">
      <c r="A5" s="306"/>
      <c r="B5" s="306"/>
      <c r="C5" s="306"/>
      <c r="D5" s="306"/>
      <c r="E5" s="306"/>
    </row>
    <row r="6" spans="1:5" x14ac:dyDescent="0.25">
      <c r="A6" s="166" t="s">
        <v>82</v>
      </c>
      <c r="B6" s="54">
        <v>13.750062912074085</v>
      </c>
    </row>
    <row r="7" spans="1:5" x14ac:dyDescent="0.25">
      <c r="A7" s="175" t="s">
        <v>83</v>
      </c>
      <c r="B7" s="178">
        <v>9.3663495898132769</v>
      </c>
    </row>
    <row r="8" spans="1:5" x14ac:dyDescent="0.25">
      <c r="A8" s="168" t="s">
        <v>318</v>
      </c>
      <c r="B8" s="179">
        <v>5.0782626201620618</v>
      </c>
    </row>
    <row r="9" spans="1:5" x14ac:dyDescent="0.25">
      <c r="A9" s="175" t="s">
        <v>84</v>
      </c>
      <c r="B9" s="178">
        <v>3.1456037042629217</v>
      </c>
    </row>
    <row r="10" spans="1:5" x14ac:dyDescent="0.25">
      <c r="A10" s="167" t="s">
        <v>85</v>
      </c>
      <c r="B10" s="179">
        <v>2.7379334641904474</v>
      </c>
    </row>
    <row r="11" spans="1:5" x14ac:dyDescent="0.25">
      <c r="A11" s="176" t="s">
        <v>86</v>
      </c>
      <c r="B11" s="178">
        <v>2.0081534048014493</v>
      </c>
    </row>
    <row r="12" spans="1:5" x14ac:dyDescent="0.25">
      <c r="A12" s="168" t="s">
        <v>87</v>
      </c>
      <c r="B12" s="179">
        <v>1.5149227439730233</v>
      </c>
    </row>
    <row r="13" spans="1:5" x14ac:dyDescent="0.25">
      <c r="A13" s="175" t="s">
        <v>88</v>
      </c>
      <c r="B13" s="178">
        <v>1.3035381750465549</v>
      </c>
    </row>
    <row r="14" spans="1:5" x14ac:dyDescent="0.25">
      <c r="A14" s="168" t="s">
        <v>89</v>
      </c>
      <c r="B14" s="179">
        <v>1.4595601187779959</v>
      </c>
    </row>
    <row r="15" spans="1:5" x14ac:dyDescent="0.25">
      <c r="A15" s="176" t="s">
        <v>90</v>
      </c>
      <c r="B15" s="178">
        <v>0.81030751421812874</v>
      </c>
    </row>
    <row r="16" spans="1:5" x14ac:dyDescent="0.25">
      <c r="A16" s="167" t="s">
        <v>91</v>
      </c>
      <c r="B16" s="179">
        <v>0.93109869646182497</v>
      </c>
    </row>
    <row r="17" spans="1:4" x14ac:dyDescent="0.25">
      <c r="A17" s="175" t="s">
        <v>92</v>
      </c>
      <c r="B17" s="178">
        <v>0.89083496904725956</v>
      </c>
    </row>
    <row r="18" spans="1:4" x14ac:dyDescent="0.25">
      <c r="A18" s="168" t="s">
        <v>93</v>
      </c>
      <c r="B18" s="179">
        <v>0.89083496904725956</v>
      </c>
    </row>
    <row r="19" spans="1:4" x14ac:dyDescent="0.25">
      <c r="A19" s="176" t="s">
        <v>94</v>
      </c>
      <c r="B19" s="178">
        <v>0.62408777492576373</v>
      </c>
    </row>
    <row r="20" spans="1:4" x14ac:dyDescent="0.25">
      <c r="A20" s="167" t="s">
        <v>95</v>
      </c>
      <c r="B20" s="179">
        <v>0.57375811565755697</v>
      </c>
    </row>
    <row r="21" spans="1:4" x14ac:dyDescent="0.25">
      <c r="A21" s="176" t="s">
        <v>96</v>
      </c>
      <c r="B21" s="178">
        <v>0.48316472897478485</v>
      </c>
    </row>
    <row r="22" spans="1:4" x14ac:dyDescent="0.25">
      <c r="A22" s="169" t="s">
        <v>141</v>
      </c>
      <c r="B22" s="192">
        <v>15.098897780462025</v>
      </c>
    </row>
    <row r="23" spans="1:4" x14ac:dyDescent="0.25">
      <c r="A23" s="328" t="s">
        <v>217</v>
      </c>
      <c r="B23" s="328"/>
      <c r="C23" s="328"/>
      <c r="D23" s="328"/>
    </row>
    <row r="24" spans="1:4" ht="5.0999999999999996" customHeight="1" x14ac:dyDescent="0.25">
      <c r="A24" s="328"/>
      <c r="B24" s="328"/>
      <c r="C24" s="328"/>
      <c r="D24" s="328"/>
    </row>
    <row r="25" spans="1:4" ht="34.5" customHeight="1" x14ac:dyDescent="0.25">
      <c r="A25" s="334" t="s">
        <v>317</v>
      </c>
      <c r="B25" s="334"/>
      <c r="C25" s="334"/>
      <c r="D25" s="334"/>
    </row>
    <row r="26" spans="1:4" x14ac:dyDescent="0.25">
      <c r="A26" s="334"/>
      <c r="B26" s="334"/>
      <c r="C26" s="334"/>
      <c r="D26" s="334"/>
    </row>
    <row r="27" spans="1:4" x14ac:dyDescent="0.25">
      <c r="A27" s="334"/>
      <c r="B27" s="334"/>
      <c r="C27" s="334"/>
      <c r="D27" s="334"/>
    </row>
    <row r="28" spans="1:4" x14ac:dyDescent="0.25">
      <c r="A28" s="334"/>
      <c r="B28" s="334"/>
      <c r="C28" s="334"/>
      <c r="D28" s="334"/>
    </row>
    <row r="29" spans="1:4" x14ac:dyDescent="0.25">
      <c r="A29" s="334"/>
      <c r="B29" s="334"/>
      <c r="C29" s="334"/>
      <c r="D29" s="334"/>
    </row>
    <row r="30" spans="1:4" x14ac:dyDescent="0.25">
      <c r="A30" s="334"/>
      <c r="B30" s="334"/>
      <c r="C30" s="334"/>
      <c r="D30" s="334"/>
    </row>
    <row r="31" spans="1:4" x14ac:dyDescent="0.25">
      <c r="A31" s="334"/>
      <c r="B31" s="334"/>
      <c r="C31" s="334"/>
      <c r="D31" s="334"/>
    </row>
    <row r="32" spans="1:4" ht="27.6" customHeight="1" x14ac:dyDescent="0.25">
      <c r="A32" s="324" t="s">
        <v>220</v>
      </c>
      <c r="B32" s="324"/>
      <c r="C32" s="324"/>
      <c r="D32" s="324"/>
    </row>
    <row r="33" spans="1:4" ht="14.1" customHeight="1" x14ac:dyDescent="0.25">
      <c r="A33" s="342" t="s">
        <v>218</v>
      </c>
      <c r="B33" s="342"/>
      <c r="C33" s="342"/>
      <c r="D33" s="342"/>
    </row>
    <row r="34" spans="1:4" x14ac:dyDescent="0.25">
      <c r="A34" s="342"/>
      <c r="B34" s="342"/>
      <c r="C34" s="342"/>
      <c r="D34" s="342"/>
    </row>
    <row r="35" spans="1:4" x14ac:dyDescent="0.25">
      <c r="A35" s="27" t="s">
        <v>111</v>
      </c>
    </row>
  </sheetData>
  <mergeCells count="5">
    <mergeCell ref="A25:D31"/>
    <mergeCell ref="A33:D34"/>
    <mergeCell ref="A23:D24"/>
    <mergeCell ref="A32:D32"/>
    <mergeCell ref="A4:E5"/>
  </mergeCells>
  <hyperlinks>
    <hyperlink ref="A2" location="SOMMAIRE!A1" display="Retour Sommaire" xr:uid="{A0E9BE80-15CA-4FE3-AA3C-A85EA18D4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F00FC-4692-4F94-850A-AD73521364CB}">
  <sheetPr>
    <tabColor rgb="FF92D050"/>
  </sheetPr>
  <dimension ref="A1:D49"/>
  <sheetViews>
    <sheetView zoomScaleNormal="100" workbookViewId="0">
      <pane ySplit="7" topLeftCell="A8" activePane="bottomLeft" state="frozen"/>
      <selection activeCell="B21" sqref="B21"/>
      <selection pane="bottomLeft" activeCell="A2" sqref="A2"/>
    </sheetView>
  </sheetViews>
  <sheetFormatPr baseColWidth="10" defaultRowHeight="15" x14ac:dyDescent="0.25"/>
  <cols>
    <col min="1" max="1" width="42.42578125" customWidth="1"/>
    <col min="2" max="2" width="24.42578125" customWidth="1"/>
    <col min="3" max="3" width="27.5703125" customWidth="1"/>
    <col min="4" max="4" width="27.42578125" customWidth="1"/>
  </cols>
  <sheetData>
    <row r="1" spans="1:4" s="47" customFormat="1" ht="15.75" x14ac:dyDescent="0.25">
      <c r="A1" s="46" t="s">
        <v>182</v>
      </c>
    </row>
    <row r="2" spans="1:4" x14ac:dyDescent="0.25">
      <c r="A2" s="58" t="s">
        <v>110</v>
      </c>
    </row>
    <row r="4" spans="1:4" x14ac:dyDescent="0.25">
      <c r="A4" s="306" t="s">
        <v>189</v>
      </c>
      <c r="B4" s="306"/>
      <c r="C4" s="306"/>
      <c r="D4" s="306"/>
    </row>
    <row r="5" spans="1:4" x14ac:dyDescent="0.25">
      <c r="A5" s="306"/>
      <c r="B5" s="306"/>
      <c r="C5" s="306"/>
      <c r="D5" s="306"/>
    </row>
    <row r="6" spans="1:4" ht="30.75" customHeight="1" x14ac:dyDescent="0.25">
      <c r="B6" s="195" t="s">
        <v>152</v>
      </c>
      <c r="C6" s="193" t="s">
        <v>272</v>
      </c>
      <c r="D6" s="195" t="s">
        <v>153</v>
      </c>
    </row>
    <row r="7" spans="1:4" ht="20.25" customHeight="1" x14ac:dyDescent="0.25">
      <c r="A7" s="260" t="s">
        <v>108</v>
      </c>
      <c r="B7" s="261">
        <v>1770</v>
      </c>
      <c r="C7" s="261">
        <v>5730</v>
      </c>
      <c r="D7" s="262">
        <v>630</v>
      </c>
    </row>
    <row r="8" spans="1:4" x14ac:dyDescent="0.25">
      <c r="A8" s="339" t="s">
        <v>55</v>
      </c>
      <c r="B8" s="343"/>
      <c r="C8" s="343"/>
      <c r="D8" s="343"/>
    </row>
    <row r="9" spans="1:4" x14ac:dyDescent="0.25">
      <c r="A9" s="50" t="s">
        <v>16</v>
      </c>
      <c r="B9" s="54">
        <v>47.092038396386222</v>
      </c>
      <c r="C9" s="54">
        <v>46.710870703193159</v>
      </c>
      <c r="D9" s="133">
        <v>30.206677265500797</v>
      </c>
    </row>
    <row r="10" spans="1:4" ht="14.25" customHeight="1" x14ac:dyDescent="0.25">
      <c r="A10" s="239" t="s">
        <v>17</v>
      </c>
      <c r="B10" s="245">
        <v>54.884047786366828</v>
      </c>
      <c r="C10" s="245">
        <v>53.289129296806834</v>
      </c>
      <c r="D10" s="240">
        <v>69.793322734499213</v>
      </c>
    </row>
    <row r="11" spans="1:4" x14ac:dyDescent="0.25">
      <c r="A11" s="339" t="s">
        <v>52</v>
      </c>
      <c r="B11" s="343"/>
      <c r="C11" s="343"/>
      <c r="D11" s="343"/>
    </row>
    <row r="12" spans="1:4" x14ac:dyDescent="0.25">
      <c r="A12" s="50" t="s">
        <v>32</v>
      </c>
      <c r="B12" s="54">
        <v>51.214003387916428</v>
      </c>
      <c r="C12" s="131">
        <v>44.390158785552259</v>
      </c>
      <c r="D12" s="54">
        <v>3.1796502384737675</v>
      </c>
    </row>
    <row r="13" spans="1:4" x14ac:dyDescent="0.25">
      <c r="A13" s="242" t="s">
        <v>33</v>
      </c>
      <c r="B13" s="246">
        <v>0</v>
      </c>
      <c r="C13" s="247">
        <v>0</v>
      </c>
      <c r="D13" s="246">
        <v>9.0620031796502385</v>
      </c>
    </row>
    <row r="14" spans="1:4" x14ac:dyDescent="0.25">
      <c r="A14" s="184" t="s">
        <v>62</v>
      </c>
      <c r="B14" s="179">
        <v>48.503670242800681</v>
      </c>
      <c r="C14" s="102">
        <v>53.830047112196823</v>
      </c>
      <c r="D14" s="179">
        <v>1.2718600953895072</v>
      </c>
    </row>
    <row r="15" spans="1:4" x14ac:dyDescent="0.25">
      <c r="A15" s="248" t="s">
        <v>31</v>
      </c>
      <c r="B15" s="246">
        <v>0</v>
      </c>
      <c r="C15" s="247">
        <v>0</v>
      </c>
      <c r="D15" s="246">
        <v>23.052464228934817</v>
      </c>
    </row>
    <row r="16" spans="1:4" x14ac:dyDescent="0.25">
      <c r="A16" s="184" t="s">
        <v>30</v>
      </c>
      <c r="B16" s="179">
        <v>0</v>
      </c>
      <c r="C16" s="102">
        <v>0</v>
      </c>
      <c r="D16" s="179">
        <v>63.434022257551668</v>
      </c>
    </row>
    <row r="17" spans="1:4" x14ac:dyDescent="0.25">
      <c r="A17" s="239" t="s">
        <v>34</v>
      </c>
      <c r="B17" s="245">
        <v>0.28232636928289101</v>
      </c>
      <c r="C17" s="249">
        <v>1.7797941022509163</v>
      </c>
      <c r="D17" s="245">
        <v>0</v>
      </c>
    </row>
    <row r="18" spans="1:4" x14ac:dyDescent="0.25">
      <c r="A18" s="339" t="s">
        <v>163</v>
      </c>
      <c r="B18" s="343"/>
      <c r="C18" s="343"/>
      <c r="D18" s="343"/>
    </row>
    <row r="19" spans="1:4" x14ac:dyDescent="0.25">
      <c r="A19" s="166" t="s">
        <v>21</v>
      </c>
      <c r="B19" s="54">
        <v>51.383399209486171</v>
      </c>
      <c r="C19" s="131">
        <v>50.410050601989184</v>
      </c>
      <c r="D19" s="54">
        <v>75.834658187599373</v>
      </c>
    </row>
    <row r="20" spans="1:4" x14ac:dyDescent="0.25">
      <c r="A20" s="236" t="s">
        <v>29</v>
      </c>
      <c r="B20" s="246">
        <v>19.254658385093169</v>
      </c>
      <c r="C20" s="247">
        <v>22.177630430989357</v>
      </c>
      <c r="D20" s="246">
        <v>3.6565977742448332</v>
      </c>
    </row>
    <row r="21" spans="1:4" x14ac:dyDescent="0.25">
      <c r="A21" s="168" t="s">
        <v>18</v>
      </c>
      <c r="B21" s="179">
        <v>14.568040654997178</v>
      </c>
      <c r="C21" s="102">
        <v>14.23835281800733</v>
      </c>
      <c r="D21" s="179">
        <v>31.955484896661368</v>
      </c>
    </row>
    <row r="22" spans="1:4" x14ac:dyDescent="0.25">
      <c r="A22" s="238" t="s">
        <v>24</v>
      </c>
      <c r="B22" s="246">
        <v>6.1547148503670241</v>
      </c>
      <c r="C22" s="247">
        <v>6.9272378293491528</v>
      </c>
      <c r="D22" s="246">
        <v>5.5643879173290935</v>
      </c>
    </row>
    <row r="23" spans="1:4" x14ac:dyDescent="0.25">
      <c r="A23" s="168" t="s">
        <v>27</v>
      </c>
      <c r="B23" s="179">
        <v>6.4935064935064926</v>
      </c>
      <c r="C23" s="102">
        <v>7.5554004536730073</v>
      </c>
      <c r="D23" s="179">
        <v>25.119236883942765</v>
      </c>
    </row>
    <row r="24" spans="1:4" x14ac:dyDescent="0.25">
      <c r="A24" s="236" t="s">
        <v>20</v>
      </c>
      <c r="B24" s="246">
        <v>1.2422360248447204</v>
      </c>
      <c r="C24" s="247">
        <v>1.3261210957948002</v>
      </c>
      <c r="D24" s="246">
        <v>2.2257551669316373</v>
      </c>
    </row>
    <row r="25" spans="1:4" x14ac:dyDescent="0.25">
      <c r="A25" s="167" t="s">
        <v>26</v>
      </c>
      <c r="B25" s="179">
        <v>1.637492941840768</v>
      </c>
      <c r="C25" s="102">
        <v>1.6925492933170476</v>
      </c>
      <c r="D25" s="179">
        <v>2.5437201907790143</v>
      </c>
    </row>
    <row r="26" spans="1:4" x14ac:dyDescent="0.25">
      <c r="A26" s="236" t="s">
        <v>22</v>
      </c>
      <c r="B26" s="246">
        <v>3.3314511575381145</v>
      </c>
      <c r="C26" s="247">
        <v>7.7822369569010643</v>
      </c>
      <c r="D26" s="246">
        <v>16.057233704292528</v>
      </c>
    </row>
    <row r="27" spans="1:4" x14ac:dyDescent="0.25">
      <c r="A27" s="167" t="s">
        <v>19</v>
      </c>
      <c r="B27" s="179">
        <v>13.099943534726144</v>
      </c>
      <c r="C27" s="102">
        <v>10.766009422439366</v>
      </c>
      <c r="D27" s="179">
        <v>5.7233704292527827</v>
      </c>
    </row>
    <row r="28" spans="1:4" x14ac:dyDescent="0.25">
      <c r="A28" s="236" t="s">
        <v>25</v>
      </c>
      <c r="B28" s="246">
        <v>1.5245623941276116</v>
      </c>
      <c r="C28" s="247">
        <v>0.59326470075030535</v>
      </c>
      <c r="D28" s="246">
        <v>6.5182829888712241</v>
      </c>
    </row>
    <row r="29" spans="1:4" x14ac:dyDescent="0.25">
      <c r="A29" s="167" t="s">
        <v>200</v>
      </c>
      <c r="B29" s="179">
        <v>2.4844720496894408</v>
      </c>
      <c r="C29" s="102">
        <v>3.3676496248473216</v>
      </c>
      <c r="D29" s="179">
        <v>0.63593004769475359</v>
      </c>
    </row>
    <row r="30" spans="1:4" x14ac:dyDescent="0.25">
      <c r="A30" s="236" t="s">
        <v>28</v>
      </c>
      <c r="B30" s="246">
        <v>3.4443817052512706</v>
      </c>
      <c r="C30" s="247">
        <v>2.6347932298028267</v>
      </c>
      <c r="D30" s="246">
        <v>0.1589825119236884</v>
      </c>
    </row>
    <row r="31" spans="1:4" x14ac:dyDescent="0.25">
      <c r="A31" s="197" t="s">
        <v>141</v>
      </c>
      <c r="B31" s="192">
        <v>41.671372106154713</v>
      </c>
      <c r="C31" s="194">
        <v>40.115163147792707</v>
      </c>
      <c r="D31" s="192">
        <v>32.591414944356124</v>
      </c>
    </row>
    <row r="32" spans="1:4" x14ac:dyDescent="0.25">
      <c r="A32" s="339" t="s">
        <v>56</v>
      </c>
      <c r="B32" s="343"/>
      <c r="C32" s="343"/>
      <c r="D32" s="340"/>
    </row>
    <row r="33" spans="1:4" x14ac:dyDescent="0.25">
      <c r="A33" s="198" t="s">
        <v>145</v>
      </c>
      <c r="B33" s="199">
        <v>8.1874647092038408</v>
      </c>
      <c r="C33" s="199">
        <v>7.9916244983423494</v>
      </c>
      <c r="D33" s="54">
        <v>15.898251192368839</v>
      </c>
    </row>
    <row r="34" spans="1:4" x14ac:dyDescent="0.25">
      <c r="A34" s="242" t="s">
        <v>146</v>
      </c>
      <c r="B34" s="250">
        <v>4.2348955392433654</v>
      </c>
      <c r="C34" s="250">
        <v>4.7286686442156691</v>
      </c>
      <c r="D34" s="246">
        <v>8.4260731319554854</v>
      </c>
    </row>
    <row r="35" spans="1:4" x14ac:dyDescent="0.25">
      <c r="A35" s="184" t="s">
        <v>136</v>
      </c>
      <c r="B35" s="200">
        <v>5.5335968379446641</v>
      </c>
      <c r="C35" s="200">
        <v>6.9970336764962493</v>
      </c>
      <c r="D35" s="179">
        <v>11.605723370429253</v>
      </c>
    </row>
    <row r="36" spans="1:4" x14ac:dyDescent="0.25">
      <c r="A36" s="242" t="s">
        <v>109</v>
      </c>
      <c r="B36" s="250">
        <v>9.8249576510446079</v>
      </c>
      <c r="C36" s="250">
        <v>9.3526435177106961</v>
      </c>
      <c r="D36" s="246">
        <v>12.559618441971383</v>
      </c>
    </row>
    <row r="37" spans="1:4" x14ac:dyDescent="0.25">
      <c r="A37" s="184" t="s">
        <v>137</v>
      </c>
      <c r="B37" s="200">
        <v>15.697346132128743</v>
      </c>
      <c r="C37" s="200">
        <v>16.768452277089512</v>
      </c>
      <c r="D37" s="179">
        <v>19.077901430842608</v>
      </c>
    </row>
    <row r="38" spans="1:4" x14ac:dyDescent="0.25">
      <c r="A38" s="242" t="s">
        <v>138</v>
      </c>
      <c r="B38" s="250">
        <v>18.125352907961602</v>
      </c>
      <c r="C38" s="250">
        <v>15.75641249345664</v>
      </c>
      <c r="D38" s="246">
        <v>11.76470588235294</v>
      </c>
    </row>
    <row r="39" spans="1:4" x14ac:dyDescent="0.25">
      <c r="A39" s="184" t="s">
        <v>139</v>
      </c>
      <c r="B39" s="200">
        <v>24.505928853754941</v>
      </c>
      <c r="C39" s="200">
        <v>23.503751526784157</v>
      </c>
      <c r="D39" s="179">
        <v>13.354531001589825</v>
      </c>
    </row>
    <row r="40" spans="1:4" x14ac:dyDescent="0.25">
      <c r="A40" s="239" t="s">
        <v>63</v>
      </c>
      <c r="B40" s="251">
        <v>13.890457368718238</v>
      </c>
      <c r="C40" s="251">
        <v>14.901413365904729</v>
      </c>
      <c r="D40" s="245">
        <v>7.3131955484896665</v>
      </c>
    </row>
    <row r="41" spans="1:4" x14ac:dyDescent="0.25">
      <c r="A41" s="339" t="s">
        <v>58</v>
      </c>
      <c r="B41" s="343"/>
      <c r="C41" s="343"/>
      <c r="D41" s="340"/>
    </row>
    <row r="42" spans="1:4" x14ac:dyDescent="0.25">
      <c r="A42" s="50" t="s">
        <v>154</v>
      </c>
      <c r="B42" s="54">
        <v>24.957651044607566</v>
      </c>
      <c r="C42" s="54">
        <v>22.352120048857095</v>
      </c>
      <c r="D42" s="54">
        <v>67.408585055643883</v>
      </c>
    </row>
    <row r="43" spans="1:4" x14ac:dyDescent="0.25">
      <c r="A43" s="242" t="s">
        <v>159</v>
      </c>
      <c r="B43" s="246">
        <v>64.878599661208355</v>
      </c>
      <c r="C43" s="246">
        <v>67.701971732681912</v>
      </c>
      <c r="D43" s="246">
        <v>27.027027027027028</v>
      </c>
    </row>
    <row r="44" spans="1:4" x14ac:dyDescent="0.25">
      <c r="A44" s="171" t="s">
        <v>160</v>
      </c>
      <c r="B44" s="192">
        <v>10.163749294184077</v>
      </c>
      <c r="C44" s="192">
        <v>9.9459082184610015</v>
      </c>
      <c r="D44" s="192">
        <v>5.5643879173290935</v>
      </c>
    </row>
    <row r="45" spans="1:4" x14ac:dyDescent="0.25">
      <c r="A45" s="70" t="s">
        <v>155</v>
      </c>
    </row>
    <row r="46" spans="1:4" x14ac:dyDescent="0.25">
      <c r="A46" s="328" t="s">
        <v>221</v>
      </c>
      <c r="B46" s="328"/>
      <c r="C46" s="328"/>
      <c r="D46" s="328"/>
    </row>
    <row r="47" spans="1:4" x14ac:dyDescent="0.25">
      <c r="A47" s="335" t="s">
        <v>170</v>
      </c>
      <c r="B47" s="336"/>
      <c r="C47" s="97"/>
    </row>
    <row r="48" spans="1:4" x14ac:dyDescent="0.25">
      <c r="A48" s="335"/>
      <c r="B48" s="336"/>
      <c r="C48" s="97"/>
    </row>
    <row r="49" spans="1:1" x14ac:dyDescent="0.25">
      <c r="A49" s="27" t="s">
        <v>111</v>
      </c>
    </row>
  </sheetData>
  <mergeCells count="8">
    <mergeCell ref="A4:D5"/>
    <mergeCell ref="A47:B48"/>
    <mergeCell ref="A8:D8"/>
    <mergeCell ref="A11:D11"/>
    <mergeCell ref="A46:D46"/>
    <mergeCell ref="A41:D41"/>
    <mergeCell ref="A32:D32"/>
    <mergeCell ref="A18:D18"/>
  </mergeCells>
  <hyperlinks>
    <hyperlink ref="A2" location="SOMMAIRE!A1" display="Retour Sommaire" xr:uid="{CC90FB68-34C6-44BE-9D9C-07D2BBCCCBC2}"/>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9EED-3FFB-4A69-9817-ED5F1DDBFF26}">
  <sheetPr>
    <tabColor rgb="FF92D050"/>
  </sheetPr>
  <dimension ref="A1:A11"/>
  <sheetViews>
    <sheetView zoomScaleNormal="100" workbookViewId="0">
      <pane ySplit="2" topLeftCell="A10" activePane="bottomLeft" state="frozen"/>
      <selection activeCell="B21" sqref="B21"/>
      <selection pane="bottomLeft" activeCell="A17" sqref="A17"/>
    </sheetView>
  </sheetViews>
  <sheetFormatPr baseColWidth="10" defaultRowHeight="15" x14ac:dyDescent="0.25"/>
  <cols>
    <col min="1" max="1" width="173" customWidth="1"/>
    <col min="2" max="2" width="11.5703125" customWidth="1"/>
  </cols>
  <sheetData>
    <row r="1" spans="1:1" s="57" customFormat="1" ht="15.75" customHeight="1" x14ac:dyDescent="0.25">
      <c r="A1" s="56" t="s">
        <v>71</v>
      </c>
    </row>
    <row r="2" spans="1:1" s="45" customFormat="1" x14ac:dyDescent="0.25">
      <c r="A2" s="58" t="s">
        <v>110</v>
      </c>
    </row>
    <row r="3" spans="1:1" s="45" customFormat="1" ht="15.75" thickBot="1" x14ac:dyDescent="0.3">
      <c r="A3" s="58"/>
    </row>
    <row r="4" spans="1:1" ht="20.25" thickBot="1" x14ac:dyDescent="0.3">
      <c r="A4" s="59" t="s">
        <v>73</v>
      </c>
    </row>
    <row r="5" spans="1:1" ht="159.75" customHeight="1" thickBot="1" x14ac:dyDescent="0.3">
      <c r="A5" s="60" t="s">
        <v>297</v>
      </c>
    </row>
    <row r="6" spans="1:1" x14ac:dyDescent="0.25">
      <c r="A6" s="34"/>
    </row>
    <row r="7" spans="1:1" ht="15.75" thickBot="1" x14ac:dyDescent="0.3">
      <c r="A7" s="58"/>
    </row>
    <row r="8" spans="1:1" ht="20.25" thickBot="1" x14ac:dyDescent="0.3">
      <c r="A8" s="59" t="s">
        <v>175</v>
      </c>
    </row>
    <row r="9" spans="1:1" ht="261.75" customHeight="1" x14ac:dyDescent="0.25">
      <c r="A9" s="81" t="s">
        <v>303</v>
      </c>
    </row>
    <row r="10" spans="1:1" ht="375" x14ac:dyDescent="0.25">
      <c r="A10" s="82" t="s">
        <v>304</v>
      </c>
    </row>
    <row r="11" spans="1:1" ht="165.75" thickBot="1" x14ac:dyDescent="0.3">
      <c r="A11" s="60" t="s">
        <v>305</v>
      </c>
    </row>
  </sheetData>
  <hyperlinks>
    <hyperlink ref="A2" location="SOMMAIRE!A1" display="Retour Sommaire" xr:uid="{D605C815-E9F7-4C8A-94D5-B62070688A5E}"/>
  </hyperlinks>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C8F73-D08E-4DA4-9D95-4DA2E00D39CE}">
  <dimension ref="C4:E14"/>
  <sheetViews>
    <sheetView workbookViewId="0">
      <selection activeCell="C14" sqref="C14"/>
    </sheetView>
  </sheetViews>
  <sheetFormatPr baseColWidth="10" defaultRowHeight="15" x14ac:dyDescent="0.25"/>
  <sheetData>
    <row r="4" spans="3:5" ht="39" customHeight="1" x14ac:dyDescent="0.25">
      <c r="D4" s="344" t="s">
        <v>13</v>
      </c>
      <c r="E4" s="345"/>
    </row>
    <row r="5" spans="3:5" x14ac:dyDescent="0.25">
      <c r="C5" s="1"/>
      <c r="D5" s="3" t="s">
        <v>15</v>
      </c>
      <c r="E5" s="3" t="s">
        <v>14</v>
      </c>
    </row>
    <row r="6" spans="3:5" ht="30" x14ac:dyDescent="0.25">
      <c r="C6" s="5" t="s">
        <v>6</v>
      </c>
      <c r="D6" s="2">
        <f>[3]Personnes!$B$24</f>
        <v>2846</v>
      </c>
      <c r="E6" s="2">
        <f>[3]Personnes!$B$24/SUM([3]Personnes!$B$19:$B$24)*100</f>
        <v>7.6898135639016481</v>
      </c>
    </row>
    <row r="7" spans="3:5" x14ac:dyDescent="0.25">
      <c r="C7" s="6" t="s">
        <v>3</v>
      </c>
      <c r="D7" s="2">
        <f>[3]Personnes!$B$21</f>
        <v>7309</v>
      </c>
      <c r="E7" s="2">
        <f>[3]Personnes!$B$21/SUM([3]Personnes!$B$19:$B$24)*100</f>
        <v>19.748716563091058</v>
      </c>
    </row>
    <row r="8" spans="3:5" x14ac:dyDescent="0.25">
      <c r="C8" s="6" t="s">
        <v>1</v>
      </c>
      <c r="D8" s="2">
        <f>[3]Personnes!$B$19</f>
        <v>5674</v>
      </c>
      <c r="E8" s="2">
        <f>[3]Personnes!$B$19/SUM([3]Personnes!$B$19:$B$24)*100</f>
        <v>15.330991623885437</v>
      </c>
    </row>
    <row r="9" spans="3:5" x14ac:dyDescent="0.25">
      <c r="C9" s="5" t="s">
        <v>2</v>
      </c>
      <c r="D9" s="2">
        <f>[3]Personnes!$B$20</f>
        <v>18244</v>
      </c>
      <c r="E9" s="2">
        <f>[3]Personnes!$B$20/SUM([3]Personnes!$B$19:$B$24)*100</f>
        <v>49.294785193191032</v>
      </c>
    </row>
    <row r="10" spans="3:5" x14ac:dyDescent="0.25">
      <c r="C10" s="5" t="s">
        <v>4</v>
      </c>
      <c r="D10" s="2">
        <f>[3]Personnes!$B$22</f>
        <v>1868</v>
      </c>
      <c r="E10" s="2">
        <f>[3]Personnes!$B$22/SUM([3]Personnes!$B$19:$B$24)*100</f>
        <v>5.0472845176979195</v>
      </c>
    </row>
    <row r="11" spans="3:5" x14ac:dyDescent="0.25">
      <c r="C11" s="6" t="s">
        <v>5</v>
      </c>
      <c r="D11" s="2">
        <f>[3]Personnes!$B$23</f>
        <v>1069</v>
      </c>
      <c r="E11" s="2">
        <f>[3]Personnes!$B$23/SUM([3]Personnes!$B$19:$B$24)*100</f>
        <v>2.8884085382329099</v>
      </c>
    </row>
    <row r="12" spans="3:5" x14ac:dyDescent="0.25">
      <c r="C12" s="4" t="s">
        <v>7</v>
      </c>
      <c r="D12" s="2">
        <f>SUM(D6:D11)</f>
        <v>37010</v>
      </c>
      <c r="E12" s="2">
        <f>SUM(E6:E11)</f>
        <v>100</v>
      </c>
    </row>
    <row r="14" spans="3:5" x14ac:dyDescent="0.25">
      <c r="C14" t="s">
        <v>54</v>
      </c>
    </row>
  </sheetData>
  <mergeCells count="1">
    <mergeCell ref="D4:E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29319-6720-44B3-B91A-19A13F288846}">
  <sheetPr>
    <tabColor rgb="FF92D050"/>
  </sheetPr>
  <dimension ref="A1:AH103"/>
  <sheetViews>
    <sheetView zoomScaleNormal="100" zoomScaleSheetLayoutView="40" workbookViewId="0">
      <pane ySplit="2" topLeftCell="A3" activePane="bottomLeft" state="frozen"/>
      <selection activeCell="B21" sqref="B21"/>
      <selection pane="bottomLeft"/>
    </sheetView>
  </sheetViews>
  <sheetFormatPr baseColWidth="10" defaultRowHeight="15" x14ac:dyDescent="0.25"/>
  <cols>
    <col min="1" max="1" width="43.5703125" customWidth="1"/>
    <col min="2" max="3" width="17.5703125" customWidth="1"/>
    <col min="4" max="13" width="10.5703125" customWidth="1"/>
    <col min="18" max="18" width="45.42578125" customWidth="1"/>
    <col min="20" max="20" width="12" bestFit="1" customWidth="1"/>
    <col min="28" max="28" width="12" bestFit="1" customWidth="1"/>
  </cols>
  <sheetData>
    <row r="1" spans="1:29" s="47" customFormat="1" ht="15.75" x14ac:dyDescent="0.25">
      <c r="A1" s="46" t="s">
        <v>193</v>
      </c>
    </row>
    <row r="2" spans="1:29" x14ac:dyDescent="0.25">
      <c r="A2" s="58" t="s">
        <v>110</v>
      </c>
    </row>
    <row r="3" spans="1:29" x14ac:dyDescent="0.25">
      <c r="A3" s="58"/>
    </row>
    <row r="4" spans="1:29" x14ac:dyDescent="0.25">
      <c r="A4" s="84" t="s">
        <v>195</v>
      </c>
    </row>
    <row r="5" spans="1:29" ht="30" x14ac:dyDescent="0.25">
      <c r="B5" s="201" t="s">
        <v>0</v>
      </c>
      <c r="C5" s="3" t="s">
        <v>13</v>
      </c>
      <c r="R5" s="9"/>
      <c r="S5" s="9"/>
      <c r="T5" s="9"/>
      <c r="U5" s="9"/>
      <c r="V5" s="9"/>
      <c r="W5" s="9"/>
      <c r="X5" s="9"/>
      <c r="Y5" s="9"/>
      <c r="Z5" s="9"/>
      <c r="AA5" s="9"/>
      <c r="AB5" s="9"/>
      <c r="AC5" s="9"/>
    </row>
    <row r="6" spans="1:29" x14ac:dyDescent="0.25">
      <c r="A6" s="101" t="s">
        <v>196</v>
      </c>
      <c r="B6" s="218">
        <v>730</v>
      </c>
      <c r="C6" s="202">
        <v>37590</v>
      </c>
      <c r="R6" s="9"/>
      <c r="S6" s="9"/>
      <c r="T6" s="9"/>
      <c r="U6" s="9"/>
      <c r="V6" s="9"/>
      <c r="W6" s="9"/>
      <c r="X6" s="9"/>
      <c r="Y6" s="9"/>
      <c r="Z6" s="9"/>
      <c r="AA6" s="9"/>
      <c r="AB6" s="9"/>
      <c r="AC6" s="9"/>
    </row>
    <row r="7" spans="1:29" x14ac:dyDescent="0.25">
      <c r="A7" s="204" t="s">
        <v>197</v>
      </c>
      <c r="B7" s="219">
        <v>540</v>
      </c>
      <c r="C7" s="203">
        <v>23570</v>
      </c>
      <c r="R7" s="10"/>
      <c r="S7" s="11"/>
      <c r="T7" s="10"/>
      <c r="U7" s="11"/>
      <c r="V7" s="10"/>
      <c r="W7" s="11"/>
      <c r="X7" s="10"/>
      <c r="Y7" s="11"/>
      <c r="Z7" s="10"/>
      <c r="AA7" s="11"/>
      <c r="AB7" s="10"/>
      <c r="AC7" s="11"/>
    </row>
    <row r="8" spans="1:29" x14ac:dyDescent="0.25">
      <c r="A8" s="89" t="s">
        <v>229</v>
      </c>
      <c r="R8" s="10"/>
      <c r="S8" s="10"/>
      <c r="T8" s="10"/>
      <c r="U8" s="10"/>
      <c r="V8" s="10"/>
      <c r="W8" s="10"/>
      <c r="X8" s="10"/>
      <c r="Y8" s="10"/>
      <c r="Z8" s="10"/>
      <c r="AA8" s="10"/>
      <c r="AB8" s="10"/>
      <c r="AC8" s="10"/>
    </row>
    <row r="9" spans="1:29" x14ac:dyDescent="0.25">
      <c r="A9" s="27" t="s">
        <v>111</v>
      </c>
      <c r="R9" s="10"/>
      <c r="S9" s="10"/>
      <c r="T9" s="10"/>
      <c r="U9" s="10"/>
      <c r="V9" s="10"/>
      <c r="W9" s="10"/>
      <c r="X9" s="10"/>
      <c r="Y9" s="10"/>
      <c r="Z9" s="10"/>
      <c r="AA9" s="10"/>
      <c r="AB9" s="10"/>
      <c r="AC9" s="10"/>
    </row>
    <row r="10" spans="1:29" x14ac:dyDescent="0.25">
      <c r="A10" s="27"/>
      <c r="R10" s="10"/>
      <c r="S10" s="10"/>
      <c r="T10" s="10"/>
      <c r="U10" s="10"/>
      <c r="V10" s="10"/>
      <c r="W10" s="10"/>
      <c r="X10" s="10"/>
      <c r="Y10" s="10"/>
      <c r="Z10" s="10"/>
      <c r="AA10" s="10"/>
      <c r="AB10" s="10"/>
      <c r="AC10" s="10"/>
    </row>
    <row r="11" spans="1:29" x14ac:dyDescent="0.25">
      <c r="A11" s="80" t="s">
        <v>222</v>
      </c>
      <c r="R11" s="10"/>
      <c r="S11" s="10"/>
      <c r="T11" s="10"/>
      <c r="U11" s="10"/>
      <c r="V11" s="10"/>
      <c r="W11" s="10"/>
      <c r="X11" s="10"/>
      <c r="Y11" s="10"/>
      <c r="Z11" s="10"/>
      <c r="AA11" s="10"/>
      <c r="AB11" s="10"/>
      <c r="AC11" s="10"/>
    </row>
    <row r="12" spans="1:29" ht="30"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29" x14ac:dyDescent="0.25">
      <c r="A13" s="68" t="s">
        <v>112</v>
      </c>
      <c r="B13" s="86">
        <v>120</v>
      </c>
      <c r="C13" s="86">
        <v>120</v>
      </c>
      <c r="D13" s="86">
        <v>120</v>
      </c>
      <c r="E13" s="86">
        <v>130</v>
      </c>
      <c r="F13" s="86">
        <v>130</v>
      </c>
      <c r="G13" s="86">
        <v>100</v>
      </c>
      <c r="H13" s="86">
        <v>120</v>
      </c>
      <c r="I13" s="86">
        <v>130</v>
      </c>
      <c r="J13" s="86">
        <v>110</v>
      </c>
      <c r="K13" s="86">
        <v>110</v>
      </c>
      <c r="L13" s="86">
        <v>130</v>
      </c>
      <c r="M13" s="87">
        <v>120</v>
      </c>
    </row>
    <row r="14" spans="1:29" x14ac:dyDescent="0.25">
      <c r="A14" s="68" t="s">
        <v>68</v>
      </c>
      <c r="B14" s="85">
        <v>1490</v>
      </c>
      <c r="C14" s="85">
        <v>1700</v>
      </c>
      <c r="D14" s="85">
        <v>1830</v>
      </c>
      <c r="E14" s="85">
        <v>1820</v>
      </c>
      <c r="F14" s="85">
        <v>1670</v>
      </c>
      <c r="G14" s="85">
        <v>1470</v>
      </c>
      <c r="H14" s="85">
        <v>1490</v>
      </c>
      <c r="I14" s="85">
        <v>1590</v>
      </c>
      <c r="J14" s="85">
        <v>1630</v>
      </c>
      <c r="K14" s="85">
        <v>1810</v>
      </c>
      <c r="L14" s="85">
        <v>1830</v>
      </c>
      <c r="M14" s="85">
        <v>1760</v>
      </c>
    </row>
    <row r="15" spans="1:29" ht="18.600000000000001" customHeight="1" x14ac:dyDescent="0.25">
      <c r="A15" s="89" t="s">
        <v>235</v>
      </c>
    </row>
    <row r="16" spans="1:29" x14ac:dyDescent="0.25">
      <c r="A16" s="27" t="s">
        <v>111</v>
      </c>
    </row>
    <row r="17" spans="1:1" x14ac:dyDescent="0.25">
      <c r="A17" s="27"/>
    </row>
    <row r="18" spans="1:1" x14ac:dyDescent="0.25">
      <c r="A18" s="80" t="s">
        <v>198</v>
      </c>
    </row>
    <row r="36" spans="1:34" x14ac:dyDescent="0.25">
      <c r="A36" s="89" t="s">
        <v>242</v>
      </c>
    </row>
    <row r="37" spans="1:34" x14ac:dyDescent="0.25">
      <c r="A37" s="27" t="s">
        <v>111</v>
      </c>
    </row>
    <row r="40" spans="1:34" x14ac:dyDescent="0.25">
      <c r="A40" s="25" t="s">
        <v>199</v>
      </c>
    </row>
    <row r="41" spans="1:34" ht="45" customHeight="1" x14ac:dyDescent="0.25">
      <c r="B41" s="201" t="s">
        <v>0</v>
      </c>
      <c r="C41" s="3" t="s">
        <v>13</v>
      </c>
      <c r="E41" s="10"/>
      <c r="F41" s="346"/>
      <c r="G41" s="346"/>
      <c r="H41" s="346"/>
      <c r="I41" s="346"/>
      <c r="J41" s="10"/>
      <c r="K41" s="10"/>
      <c r="L41" s="346"/>
      <c r="M41" s="346"/>
      <c r="N41" s="346"/>
      <c r="O41" s="346"/>
      <c r="R41" s="10"/>
      <c r="S41" s="346"/>
      <c r="T41" s="346"/>
      <c r="U41" s="346"/>
      <c r="V41" s="346"/>
      <c r="W41" s="10"/>
      <c r="X41" s="10"/>
      <c r="Y41" s="10"/>
      <c r="Z41" s="10"/>
      <c r="AA41" s="346"/>
      <c r="AB41" s="346"/>
      <c r="AC41" s="346"/>
      <c r="AD41" s="346"/>
      <c r="AE41" s="10"/>
      <c r="AF41" s="10"/>
      <c r="AG41" s="10"/>
    </row>
    <row r="42" spans="1:34" x14ac:dyDescent="0.25">
      <c r="A42" s="156" t="s">
        <v>107</v>
      </c>
      <c r="B42" s="211">
        <v>730</v>
      </c>
      <c r="C42" s="157">
        <v>37590</v>
      </c>
      <c r="E42" s="13"/>
      <c r="F42" s="14"/>
      <c r="G42" s="14"/>
      <c r="H42" s="14"/>
      <c r="I42" s="14"/>
      <c r="J42" s="10"/>
      <c r="K42" s="13"/>
      <c r="L42" s="14"/>
      <c r="M42" s="14"/>
      <c r="N42" s="14"/>
      <c r="O42" s="14"/>
      <c r="R42" s="10"/>
      <c r="S42" s="14"/>
      <c r="T42" s="14"/>
      <c r="U42" s="14"/>
      <c r="V42" s="14"/>
      <c r="W42" s="10"/>
      <c r="X42" s="10"/>
      <c r="Y42" s="10"/>
      <c r="Z42" s="10"/>
      <c r="AA42" s="14"/>
      <c r="AB42" s="14"/>
      <c r="AC42" s="14"/>
      <c r="AD42" s="14"/>
      <c r="AE42" s="10"/>
      <c r="AF42" s="10"/>
      <c r="AG42" s="10"/>
    </row>
    <row r="43" spans="1:34" x14ac:dyDescent="0.25">
      <c r="A43" s="347" t="s">
        <v>55</v>
      </c>
      <c r="B43" s="348"/>
      <c r="C43" s="349"/>
      <c r="E43" s="10"/>
      <c r="F43" s="10"/>
      <c r="G43" s="10"/>
      <c r="H43" s="10"/>
      <c r="I43" s="10"/>
      <c r="J43" s="10"/>
      <c r="K43" s="11"/>
      <c r="L43" s="11"/>
      <c r="M43" s="11"/>
      <c r="N43" s="17"/>
      <c r="O43" s="17"/>
      <c r="R43" s="20"/>
      <c r="S43" s="20"/>
      <c r="T43" s="21"/>
      <c r="U43" s="10"/>
      <c r="V43" s="22"/>
      <c r="W43" s="10"/>
      <c r="X43" s="10"/>
      <c r="Y43" s="10"/>
      <c r="Z43" s="10"/>
      <c r="AA43" s="10"/>
      <c r="AB43" s="10"/>
      <c r="AC43" s="10"/>
      <c r="AD43" s="10"/>
      <c r="AE43" s="10"/>
      <c r="AF43" s="10"/>
      <c r="AG43" s="10"/>
    </row>
    <row r="44" spans="1:34" x14ac:dyDescent="0.25">
      <c r="A44" s="163" t="s">
        <v>16</v>
      </c>
      <c r="B44" s="209">
        <v>38.524590163934427</v>
      </c>
      <c r="C44" s="159">
        <v>41.768649569011387</v>
      </c>
      <c r="E44" s="10"/>
      <c r="F44" s="10"/>
      <c r="G44" s="10"/>
      <c r="H44" s="10"/>
      <c r="I44" s="10"/>
      <c r="J44" s="10"/>
      <c r="K44" s="10"/>
      <c r="L44" s="10"/>
      <c r="M44" s="10"/>
      <c r="N44" s="10"/>
      <c r="O44" s="10"/>
      <c r="R44" s="20"/>
      <c r="S44" s="20"/>
      <c r="T44" s="21"/>
      <c r="U44" s="10"/>
      <c r="V44" s="22"/>
      <c r="W44" s="10"/>
      <c r="X44" s="10"/>
      <c r="Y44" s="10"/>
      <c r="Z44" s="10"/>
      <c r="AA44" s="10"/>
      <c r="AB44" s="10"/>
      <c r="AC44" s="10"/>
      <c r="AD44" s="10"/>
      <c r="AE44" s="10"/>
      <c r="AF44" s="10"/>
      <c r="AG44" s="10"/>
      <c r="AH44" s="8"/>
    </row>
    <row r="45" spans="1:34" x14ac:dyDescent="0.25">
      <c r="A45" s="252" t="s">
        <v>17</v>
      </c>
      <c r="B45" s="253">
        <v>61.475409836065573</v>
      </c>
      <c r="C45" s="228">
        <v>58.231350430988613</v>
      </c>
      <c r="E45" s="10"/>
      <c r="F45" s="10"/>
      <c r="G45" s="10"/>
      <c r="H45" s="10"/>
      <c r="I45" s="10"/>
      <c r="J45" s="10"/>
      <c r="K45" s="10"/>
      <c r="L45" s="10"/>
      <c r="M45" s="10"/>
      <c r="N45" s="10"/>
      <c r="O45" s="10"/>
      <c r="R45" s="20"/>
      <c r="S45" s="20"/>
      <c r="T45" s="21"/>
      <c r="U45" s="10"/>
      <c r="V45" s="22"/>
      <c r="W45" s="10"/>
      <c r="X45" s="10"/>
      <c r="Y45" s="10"/>
      <c r="Z45" s="10"/>
      <c r="AA45" s="10"/>
      <c r="AB45" s="10"/>
      <c r="AC45" s="10"/>
      <c r="AD45" s="10"/>
      <c r="AE45" s="10"/>
      <c r="AF45" s="10"/>
      <c r="AG45" s="10"/>
      <c r="AH45" s="8"/>
    </row>
    <row r="46" spans="1:34" x14ac:dyDescent="0.25">
      <c r="A46" s="347" t="s">
        <v>53</v>
      </c>
      <c r="B46" s="348"/>
      <c r="C46" s="349"/>
      <c r="R46" s="20"/>
      <c r="S46" s="20"/>
      <c r="T46" s="21"/>
      <c r="U46" s="10"/>
      <c r="V46" s="22"/>
      <c r="W46" s="10"/>
      <c r="X46" s="10"/>
      <c r="Y46" s="10"/>
      <c r="Z46" s="10"/>
      <c r="AA46" s="10"/>
      <c r="AB46" s="10"/>
      <c r="AC46" s="10"/>
      <c r="AD46" s="10"/>
      <c r="AE46" s="10"/>
      <c r="AF46" s="10"/>
      <c r="AG46" s="10"/>
      <c r="AH46" s="8"/>
    </row>
    <row r="47" spans="1:34" x14ac:dyDescent="0.25">
      <c r="A47" s="163" t="s">
        <v>6</v>
      </c>
      <c r="B47" s="209">
        <v>5.4719562243502047</v>
      </c>
      <c r="C47" s="159">
        <v>7.6898135639016481</v>
      </c>
      <c r="R47" s="20"/>
      <c r="S47" s="20"/>
      <c r="T47" s="21"/>
      <c r="U47" s="10"/>
      <c r="V47" s="22"/>
      <c r="W47" s="10"/>
      <c r="X47" s="10"/>
      <c r="Y47" s="10"/>
      <c r="Z47" s="10"/>
      <c r="AA47" s="10"/>
      <c r="AB47" s="10"/>
      <c r="AC47" s="10"/>
      <c r="AD47" s="10"/>
      <c r="AE47" s="10"/>
      <c r="AF47" s="10"/>
      <c r="AG47" s="10"/>
      <c r="AH47" s="8"/>
    </row>
    <row r="48" spans="1:34" x14ac:dyDescent="0.25">
      <c r="A48" s="233" t="s">
        <v>120</v>
      </c>
      <c r="B48" s="254">
        <v>12.995896032831739</v>
      </c>
      <c r="C48" s="225">
        <v>19.748716563091058</v>
      </c>
      <c r="R48" s="20"/>
      <c r="S48" s="20"/>
      <c r="T48" s="21"/>
      <c r="U48" s="10"/>
      <c r="V48" s="22"/>
      <c r="W48" s="10"/>
      <c r="X48" s="10"/>
      <c r="Y48" s="10"/>
      <c r="Z48" s="10"/>
      <c r="AA48" s="10"/>
      <c r="AB48" s="10"/>
      <c r="AC48" s="10"/>
      <c r="AD48" s="10"/>
      <c r="AE48" s="10"/>
      <c r="AF48" s="10"/>
      <c r="AG48" s="10"/>
      <c r="AH48" s="8"/>
    </row>
    <row r="49" spans="1:33" x14ac:dyDescent="0.25">
      <c r="A49" s="150" t="s">
        <v>121</v>
      </c>
      <c r="B49" s="206">
        <v>19.288645690834475</v>
      </c>
      <c r="C49" s="160">
        <v>15.330991623885437</v>
      </c>
      <c r="R49" s="20"/>
      <c r="S49" s="20"/>
      <c r="T49" s="21"/>
      <c r="U49" s="10"/>
      <c r="V49" s="22"/>
      <c r="W49" s="10"/>
      <c r="X49" s="10"/>
      <c r="Y49" s="10"/>
      <c r="Z49" s="10"/>
      <c r="AA49" s="10"/>
      <c r="AB49" s="10"/>
      <c r="AC49" s="10"/>
      <c r="AD49" s="10"/>
      <c r="AE49" s="10"/>
      <c r="AF49" s="10"/>
      <c r="AG49" s="10"/>
    </row>
    <row r="50" spans="1:33" x14ac:dyDescent="0.25">
      <c r="A50" s="255" t="s">
        <v>122</v>
      </c>
      <c r="B50" s="256">
        <v>36.662106703146371</v>
      </c>
      <c r="C50" s="225">
        <v>49.294785193191032</v>
      </c>
      <c r="R50" s="20"/>
      <c r="S50" s="20"/>
      <c r="T50" s="21"/>
      <c r="U50" s="10"/>
      <c r="V50" s="22"/>
      <c r="W50" s="10"/>
      <c r="X50" s="10"/>
      <c r="Y50" s="10"/>
      <c r="Z50" s="10"/>
      <c r="AA50" s="10"/>
      <c r="AB50" s="10"/>
      <c r="AC50" s="10"/>
      <c r="AD50" s="10"/>
      <c r="AE50" s="10"/>
      <c r="AF50" s="10"/>
      <c r="AG50" s="10"/>
    </row>
    <row r="51" spans="1:33" x14ac:dyDescent="0.25">
      <c r="A51" s="210" t="s">
        <v>123</v>
      </c>
      <c r="B51" s="205">
        <v>18.057455540355676</v>
      </c>
      <c r="C51" s="160">
        <v>5.0472845176979195</v>
      </c>
      <c r="R51" s="20"/>
      <c r="S51" s="20"/>
      <c r="T51" s="21"/>
      <c r="U51" s="10"/>
      <c r="V51" s="22"/>
      <c r="W51" s="10"/>
      <c r="X51" s="10"/>
      <c r="Y51" s="10"/>
      <c r="Z51" s="10"/>
      <c r="AA51" s="10"/>
      <c r="AB51" s="10"/>
      <c r="AC51" s="10"/>
      <c r="AD51" s="10"/>
      <c r="AE51" s="10"/>
      <c r="AF51" s="10"/>
      <c r="AG51" s="10"/>
    </row>
    <row r="52" spans="1:33" x14ac:dyDescent="0.25">
      <c r="A52" s="257" t="s">
        <v>124</v>
      </c>
      <c r="B52" s="253">
        <v>7.5239398084815319</v>
      </c>
      <c r="C52" s="228">
        <v>2.8884085382329099</v>
      </c>
      <c r="R52" s="20"/>
      <c r="S52" s="20"/>
      <c r="T52" s="21"/>
      <c r="U52" s="10"/>
      <c r="V52" s="22"/>
      <c r="W52" s="10"/>
      <c r="X52" s="10"/>
      <c r="Y52" s="10"/>
      <c r="Z52" s="10"/>
      <c r="AA52" s="10"/>
      <c r="AB52" s="10"/>
      <c r="AC52" s="10"/>
      <c r="AD52" s="10"/>
      <c r="AE52" s="10"/>
      <c r="AF52" s="10"/>
      <c r="AG52" s="10"/>
    </row>
    <row r="53" spans="1:33" x14ac:dyDescent="0.25">
      <c r="A53" s="347" t="s">
        <v>100</v>
      </c>
      <c r="B53" s="348"/>
      <c r="C53" s="349"/>
      <c r="E53" s="13"/>
      <c r="F53" s="14"/>
      <c r="G53" s="14"/>
      <c r="H53" s="14"/>
      <c r="I53" s="14"/>
      <c r="J53" s="10"/>
      <c r="K53" s="13"/>
      <c r="L53" s="14"/>
      <c r="M53" s="14"/>
      <c r="N53" s="14"/>
      <c r="O53" s="14"/>
      <c r="R53" s="10"/>
      <c r="S53" s="14"/>
      <c r="T53" s="14"/>
      <c r="U53" s="14"/>
      <c r="V53" s="14"/>
      <c r="W53" s="10"/>
      <c r="X53" s="10"/>
      <c r="Y53" s="10"/>
      <c r="Z53" s="10"/>
      <c r="AA53" s="14"/>
      <c r="AB53" s="14"/>
      <c r="AC53" s="14"/>
      <c r="AD53" s="14"/>
      <c r="AE53" s="10"/>
      <c r="AF53" s="10"/>
      <c r="AG53" s="10"/>
    </row>
    <row r="54" spans="1:33" x14ac:dyDescent="0.25">
      <c r="A54" s="158" t="s">
        <v>30</v>
      </c>
      <c r="B54" s="207">
        <v>44.535519125683059</v>
      </c>
      <c r="C54" s="159">
        <v>33.200000000000003</v>
      </c>
      <c r="E54" s="15"/>
      <c r="F54" s="15"/>
      <c r="G54" s="16"/>
      <c r="H54" s="17"/>
      <c r="I54" s="17"/>
      <c r="J54" s="10"/>
      <c r="K54" s="15"/>
      <c r="L54" s="15"/>
      <c r="M54" s="16"/>
      <c r="N54" s="17"/>
      <c r="O54" s="17"/>
      <c r="R54" s="20"/>
      <c r="S54" s="20"/>
      <c r="T54" s="21"/>
      <c r="U54" s="10"/>
      <c r="V54" s="22"/>
      <c r="W54" s="10"/>
      <c r="X54" s="10"/>
      <c r="Y54" s="10"/>
      <c r="Z54" s="20"/>
      <c r="AA54" s="20"/>
      <c r="AB54" s="21"/>
      <c r="AC54" s="10"/>
      <c r="AD54" s="22"/>
      <c r="AE54" s="10"/>
      <c r="AF54" s="10"/>
      <c r="AG54" s="10"/>
    </row>
    <row r="55" spans="1:33" x14ac:dyDescent="0.25">
      <c r="A55" s="224" t="s">
        <v>31</v>
      </c>
      <c r="B55" s="258">
        <v>14.207650273224044</v>
      </c>
      <c r="C55" s="225">
        <v>12.2</v>
      </c>
      <c r="E55" s="15"/>
      <c r="F55" s="15"/>
      <c r="G55" s="16"/>
      <c r="H55" s="17"/>
      <c r="I55" s="17"/>
      <c r="J55" s="10"/>
      <c r="K55" s="15"/>
      <c r="L55" s="15"/>
      <c r="M55" s="16"/>
      <c r="N55" s="17"/>
      <c r="O55" s="17"/>
      <c r="R55" s="20"/>
      <c r="S55" s="20"/>
      <c r="T55" s="21"/>
      <c r="U55" s="10"/>
      <c r="V55" s="22"/>
      <c r="W55" s="10"/>
      <c r="X55" s="10"/>
      <c r="Y55" s="10"/>
      <c r="Z55" s="20"/>
      <c r="AA55" s="20"/>
      <c r="AB55" s="21"/>
      <c r="AC55" s="10"/>
      <c r="AD55" s="22"/>
      <c r="AE55" s="10"/>
      <c r="AF55" s="10"/>
      <c r="AG55" s="10"/>
    </row>
    <row r="56" spans="1:33" x14ac:dyDescent="0.25">
      <c r="A56" s="152" t="s">
        <v>62</v>
      </c>
      <c r="B56" s="103">
        <v>21.584699453551913</v>
      </c>
      <c r="C56" s="160">
        <v>22.5</v>
      </c>
      <c r="E56" s="18"/>
      <c r="F56" s="18"/>
      <c r="G56" s="18"/>
      <c r="H56" s="19"/>
      <c r="I56" s="19"/>
      <c r="J56" s="10"/>
      <c r="K56" s="15"/>
      <c r="L56" s="15"/>
      <c r="M56" s="16"/>
      <c r="N56" s="17"/>
      <c r="O56" s="17"/>
      <c r="R56" s="20"/>
      <c r="S56" s="20"/>
      <c r="T56" s="21"/>
      <c r="U56" s="10"/>
      <c r="V56" s="22"/>
      <c r="W56" s="10"/>
      <c r="X56" s="10"/>
      <c r="Y56" s="10"/>
      <c r="Z56" s="20"/>
      <c r="AA56" s="20"/>
      <c r="AB56" s="21"/>
      <c r="AC56" s="10"/>
      <c r="AD56" s="22"/>
      <c r="AE56" s="10"/>
      <c r="AF56" s="10"/>
      <c r="AG56" s="10"/>
    </row>
    <row r="57" spans="1:33" x14ac:dyDescent="0.25">
      <c r="A57" s="226" t="s">
        <v>32</v>
      </c>
      <c r="B57" s="258">
        <v>9.2896174863387984</v>
      </c>
      <c r="C57" s="225">
        <v>24.3</v>
      </c>
      <c r="E57" s="10"/>
      <c r="F57" s="10"/>
      <c r="G57" s="10"/>
      <c r="H57" s="10"/>
      <c r="I57" s="10"/>
      <c r="J57" s="10"/>
      <c r="K57" s="15"/>
      <c r="L57" s="15"/>
      <c r="M57" s="16"/>
      <c r="N57" s="17"/>
      <c r="O57" s="17"/>
      <c r="R57" s="20"/>
      <c r="S57" s="20"/>
      <c r="T57" s="21"/>
      <c r="U57" s="10"/>
      <c r="V57" s="22"/>
      <c r="W57" s="10"/>
      <c r="X57" s="10"/>
      <c r="Y57" s="10"/>
      <c r="Z57" s="20"/>
      <c r="AA57" s="20"/>
      <c r="AB57" s="21"/>
      <c r="AC57" s="10"/>
      <c r="AD57" s="22"/>
      <c r="AE57" s="10"/>
      <c r="AF57" s="10"/>
      <c r="AG57" s="10"/>
    </row>
    <row r="58" spans="1:33" x14ac:dyDescent="0.25">
      <c r="A58" s="152" t="s">
        <v>33</v>
      </c>
      <c r="B58" s="103">
        <v>9.5628415300546443</v>
      </c>
      <c r="C58" s="160">
        <v>6.8</v>
      </c>
      <c r="E58" s="10"/>
      <c r="F58" s="10"/>
      <c r="G58" s="10"/>
      <c r="H58" s="10"/>
      <c r="I58" s="10"/>
      <c r="J58" s="10"/>
      <c r="K58" s="15"/>
      <c r="L58" s="15"/>
      <c r="M58" s="16"/>
      <c r="N58" s="17"/>
      <c r="O58" s="17"/>
      <c r="R58" s="20"/>
      <c r="S58" s="20"/>
      <c r="T58" s="21"/>
      <c r="U58" s="10"/>
      <c r="V58" s="22"/>
      <c r="W58" s="10"/>
      <c r="X58" s="10"/>
      <c r="Y58" s="10"/>
      <c r="Z58" s="20"/>
      <c r="AA58" s="20"/>
      <c r="AB58" s="21"/>
      <c r="AC58" s="10"/>
      <c r="AD58" s="22"/>
      <c r="AE58" s="10"/>
      <c r="AF58" s="10"/>
      <c r="AG58" s="10"/>
    </row>
    <row r="59" spans="1:33" x14ac:dyDescent="0.25">
      <c r="A59" s="227" t="s">
        <v>34</v>
      </c>
      <c r="B59" s="259">
        <v>0.81967213114754101</v>
      </c>
      <c r="C59" s="228">
        <v>0.9</v>
      </c>
      <c r="E59" s="10"/>
      <c r="F59" s="10"/>
      <c r="G59" s="10"/>
      <c r="H59" s="10"/>
      <c r="I59" s="10"/>
      <c r="J59" s="10"/>
      <c r="K59" s="15"/>
      <c r="L59" s="15"/>
      <c r="M59" s="16"/>
      <c r="N59" s="17"/>
      <c r="O59" s="17"/>
      <c r="R59" s="20"/>
      <c r="S59" s="20"/>
      <c r="T59" s="21"/>
      <c r="U59" s="10"/>
      <c r="V59" s="22"/>
      <c r="W59" s="10"/>
      <c r="X59" s="10"/>
      <c r="Y59" s="10"/>
      <c r="Z59" s="23"/>
      <c r="AA59" s="23"/>
      <c r="AB59" s="23"/>
      <c r="AC59" s="10"/>
      <c r="AD59" s="10"/>
      <c r="AE59" s="10"/>
      <c r="AF59" s="10"/>
      <c r="AG59" s="10"/>
    </row>
    <row r="60" spans="1:33" x14ac:dyDescent="0.25">
      <c r="A60" s="347" t="s">
        <v>157</v>
      </c>
      <c r="B60" s="348"/>
      <c r="C60" s="349"/>
      <c r="R60" s="20"/>
      <c r="S60" s="20"/>
      <c r="T60" s="21"/>
      <c r="U60" s="10"/>
      <c r="V60" s="22"/>
      <c r="W60" s="10"/>
      <c r="X60" s="10"/>
      <c r="Y60" s="10"/>
      <c r="Z60" s="10"/>
      <c r="AA60" s="10"/>
      <c r="AB60" s="10"/>
      <c r="AC60" s="10"/>
      <c r="AD60" s="10"/>
      <c r="AE60" s="10"/>
      <c r="AF60" s="10"/>
      <c r="AG60" s="10"/>
    </row>
    <row r="61" spans="1:33" x14ac:dyDescent="0.25">
      <c r="A61" s="158" t="s">
        <v>21</v>
      </c>
      <c r="B61" s="207">
        <v>47.404371584699454</v>
      </c>
      <c r="C61" s="159">
        <v>67.3</v>
      </c>
      <c r="R61" s="20"/>
      <c r="S61" s="20"/>
      <c r="T61" s="21"/>
      <c r="U61" s="10"/>
      <c r="V61" s="22"/>
      <c r="W61" s="10"/>
      <c r="X61" s="10"/>
      <c r="Y61" s="10"/>
      <c r="Z61" s="10"/>
      <c r="AA61" s="10"/>
      <c r="AB61" s="10"/>
      <c r="AC61" s="10"/>
      <c r="AD61" s="10"/>
      <c r="AE61" s="10"/>
      <c r="AF61" s="10"/>
      <c r="AG61" s="10"/>
    </row>
    <row r="62" spans="1:33" x14ac:dyDescent="0.25">
      <c r="A62" s="224" t="s">
        <v>29</v>
      </c>
      <c r="B62" s="258">
        <v>18.442622950819672</v>
      </c>
      <c r="C62" s="225">
        <v>8.6999999999999993</v>
      </c>
      <c r="R62" s="20"/>
      <c r="S62" s="20"/>
      <c r="T62" s="21"/>
      <c r="U62" s="10"/>
      <c r="V62" s="22"/>
      <c r="W62" s="10"/>
      <c r="X62" s="10"/>
      <c r="Y62" s="10"/>
      <c r="Z62" s="10"/>
      <c r="AA62" s="10"/>
      <c r="AB62" s="10"/>
      <c r="AC62" s="10"/>
      <c r="AD62" s="10"/>
      <c r="AE62" s="10"/>
      <c r="AF62" s="10"/>
      <c r="AG62" s="10"/>
    </row>
    <row r="63" spans="1:33" x14ac:dyDescent="0.25">
      <c r="A63" s="154" t="s">
        <v>24</v>
      </c>
      <c r="B63" s="103">
        <v>17.486338797814209</v>
      </c>
      <c r="C63" s="160">
        <v>9.1</v>
      </c>
      <c r="R63" s="20"/>
      <c r="S63" s="20"/>
      <c r="T63" s="21"/>
      <c r="U63" s="10"/>
      <c r="V63" s="22"/>
      <c r="W63" s="10"/>
      <c r="X63" s="10"/>
      <c r="Y63" s="10"/>
      <c r="Z63" s="10"/>
      <c r="AA63" s="10"/>
      <c r="AB63" s="10"/>
      <c r="AC63" s="10"/>
      <c r="AD63" s="10"/>
      <c r="AE63" s="10"/>
      <c r="AF63" s="10"/>
      <c r="AG63" s="10"/>
    </row>
    <row r="64" spans="1:33" x14ac:dyDescent="0.25">
      <c r="A64" s="224" t="s">
        <v>18</v>
      </c>
      <c r="B64" s="258">
        <v>8.1967213114754092</v>
      </c>
      <c r="C64" s="225">
        <v>17</v>
      </c>
      <c r="R64" s="20"/>
      <c r="S64" s="20"/>
      <c r="T64" s="21"/>
      <c r="U64" s="10"/>
      <c r="V64" s="22"/>
      <c r="W64" s="10"/>
      <c r="X64" s="10"/>
      <c r="Y64" s="10"/>
      <c r="Z64" s="10"/>
      <c r="AA64" s="10"/>
      <c r="AB64" s="10"/>
      <c r="AC64" s="10"/>
      <c r="AD64" s="10"/>
      <c r="AE64" s="10"/>
      <c r="AF64" s="10"/>
      <c r="AG64" s="10"/>
    </row>
    <row r="65" spans="1:33" x14ac:dyDescent="0.25">
      <c r="A65" s="154" t="s">
        <v>26</v>
      </c>
      <c r="B65" s="103">
        <v>6.8306010928961758</v>
      </c>
      <c r="C65" s="160">
        <v>2.7</v>
      </c>
      <c r="R65" s="20"/>
      <c r="S65" s="20"/>
      <c r="T65" s="21"/>
      <c r="U65" s="10"/>
      <c r="V65" s="22"/>
      <c r="W65" s="10"/>
      <c r="X65" s="10"/>
      <c r="Y65" s="10"/>
      <c r="Z65" s="10"/>
      <c r="AA65" s="10"/>
      <c r="AB65" s="10"/>
      <c r="AC65" s="10"/>
      <c r="AD65" s="10"/>
      <c r="AE65" s="10"/>
      <c r="AF65" s="10"/>
      <c r="AG65" s="10"/>
    </row>
    <row r="66" spans="1:33" x14ac:dyDescent="0.25">
      <c r="A66" s="224" t="s">
        <v>27</v>
      </c>
      <c r="B66" s="258">
        <v>6.2841530054644812</v>
      </c>
      <c r="C66" s="225">
        <v>7.7</v>
      </c>
      <c r="R66" s="20"/>
      <c r="S66" s="20"/>
      <c r="T66" s="21"/>
      <c r="U66" s="10"/>
      <c r="V66" s="22"/>
      <c r="W66" s="10"/>
      <c r="X66" s="10"/>
      <c r="Y66" s="10"/>
      <c r="Z66" s="10"/>
      <c r="AA66" s="10"/>
      <c r="AB66" s="10"/>
      <c r="AC66" s="10"/>
      <c r="AD66" s="10"/>
      <c r="AE66" s="10"/>
      <c r="AF66" s="10"/>
      <c r="AG66" s="10"/>
    </row>
    <row r="67" spans="1:33" x14ac:dyDescent="0.25">
      <c r="A67" s="154" t="s">
        <v>25</v>
      </c>
      <c r="B67" s="103">
        <v>3.5519125683060109</v>
      </c>
      <c r="C67" s="160">
        <v>1.9</v>
      </c>
      <c r="R67" s="10"/>
      <c r="S67" s="10"/>
      <c r="T67" s="10"/>
      <c r="U67" s="10"/>
      <c r="V67" s="10"/>
      <c r="W67" s="10"/>
      <c r="X67" s="10"/>
      <c r="Y67" s="10"/>
      <c r="Z67" s="10"/>
      <c r="AA67" s="10"/>
      <c r="AB67" s="10"/>
      <c r="AC67" s="10"/>
      <c r="AD67" s="10"/>
      <c r="AE67" s="10"/>
      <c r="AF67" s="10"/>
      <c r="AG67" s="10"/>
    </row>
    <row r="68" spans="1:33" x14ac:dyDescent="0.25">
      <c r="A68" s="224" t="s">
        <v>19</v>
      </c>
      <c r="B68" s="258">
        <v>1.9125683060109291</v>
      </c>
      <c r="C68" s="225">
        <v>8.5</v>
      </c>
      <c r="R68" s="10"/>
      <c r="S68" s="10"/>
      <c r="T68" s="10"/>
      <c r="U68" s="10"/>
      <c r="V68" s="10"/>
      <c r="W68" s="10"/>
      <c r="X68" s="10"/>
      <c r="Y68" s="10"/>
      <c r="Z68" s="10"/>
      <c r="AA68" s="10"/>
      <c r="AB68" s="10"/>
      <c r="AC68" s="10"/>
      <c r="AD68" s="10"/>
      <c r="AE68" s="10"/>
      <c r="AF68" s="10"/>
      <c r="AG68" s="10"/>
    </row>
    <row r="69" spans="1:33" x14ac:dyDescent="0.25">
      <c r="A69" s="154" t="s">
        <v>22</v>
      </c>
      <c r="B69" s="103">
        <v>1.639344262295082</v>
      </c>
      <c r="C69" s="160">
        <v>5.0999999999999996</v>
      </c>
      <c r="R69" s="10"/>
      <c r="S69" s="10"/>
      <c r="T69" s="10"/>
      <c r="U69" s="10"/>
      <c r="V69" s="10"/>
      <c r="W69" s="10"/>
      <c r="X69" s="10"/>
      <c r="Y69" s="10"/>
      <c r="Z69" s="10"/>
      <c r="AA69" s="10"/>
      <c r="AB69" s="10"/>
      <c r="AC69" s="10"/>
      <c r="AD69" s="10"/>
      <c r="AE69" s="10"/>
      <c r="AF69" s="10"/>
      <c r="AG69" s="10"/>
    </row>
    <row r="70" spans="1:33" x14ac:dyDescent="0.25">
      <c r="A70" s="224" t="s">
        <v>28</v>
      </c>
      <c r="B70" s="258">
        <v>0.95628415300546454</v>
      </c>
      <c r="C70" s="225">
        <v>1.5</v>
      </c>
      <c r="R70" s="10"/>
      <c r="S70" s="10"/>
      <c r="T70" s="10"/>
      <c r="U70" s="10"/>
      <c r="V70" s="10"/>
      <c r="W70" s="10"/>
      <c r="X70" s="10"/>
      <c r="Y70" s="10"/>
      <c r="Z70" s="10"/>
      <c r="AA70" s="10"/>
      <c r="AB70" s="10"/>
      <c r="AC70" s="10"/>
      <c r="AD70" s="10"/>
      <c r="AE70" s="10"/>
      <c r="AF70" s="10"/>
      <c r="AG70" s="10"/>
    </row>
    <row r="71" spans="1:33" x14ac:dyDescent="0.25">
      <c r="A71" s="154" t="s">
        <v>20</v>
      </c>
      <c r="B71" s="103">
        <v>0.27322404371584702</v>
      </c>
      <c r="C71" s="160">
        <v>3.8</v>
      </c>
      <c r="R71" s="10"/>
      <c r="S71" s="10"/>
      <c r="T71" s="10"/>
      <c r="U71" s="10"/>
      <c r="V71" s="10"/>
      <c r="W71" s="10"/>
      <c r="X71" s="10"/>
      <c r="Y71" s="10"/>
      <c r="Z71" s="10"/>
      <c r="AA71" s="10"/>
      <c r="AB71" s="10"/>
      <c r="AC71" s="10"/>
      <c r="AD71" s="10"/>
      <c r="AE71" s="10"/>
      <c r="AF71" s="10"/>
      <c r="AG71" s="10"/>
    </row>
    <row r="72" spans="1:33" x14ac:dyDescent="0.25">
      <c r="A72" s="224" t="s">
        <v>200</v>
      </c>
      <c r="B72" s="258">
        <v>0</v>
      </c>
      <c r="C72" s="225">
        <v>1.8</v>
      </c>
      <c r="R72" s="10"/>
      <c r="S72" s="10"/>
      <c r="T72" s="10"/>
      <c r="U72" s="10"/>
      <c r="V72" s="10"/>
      <c r="W72" s="10"/>
      <c r="X72" s="10"/>
      <c r="Y72" s="10"/>
      <c r="Z72" s="10"/>
      <c r="AA72" s="10"/>
      <c r="AB72" s="10"/>
      <c r="AC72" s="10"/>
      <c r="AD72" s="10"/>
      <c r="AE72" s="10"/>
      <c r="AF72" s="10"/>
      <c r="AG72" s="10"/>
    </row>
    <row r="73" spans="1:33" x14ac:dyDescent="0.25">
      <c r="A73" s="164" t="s">
        <v>141</v>
      </c>
      <c r="B73" s="208">
        <v>16.393442622950818</v>
      </c>
      <c r="C73" s="161">
        <v>24.5</v>
      </c>
      <c r="E73" s="7"/>
      <c r="R73" s="20"/>
      <c r="S73" s="20"/>
      <c r="T73" s="21"/>
      <c r="U73" s="10"/>
      <c r="V73" s="22"/>
      <c r="W73" s="10"/>
      <c r="X73" s="10"/>
      <c r="Y73" s="10"/>
      <c r="Z73" s="10"/>
      <c r="AA73" s="10"/>
      <c r="AB73" s="10"/>
      <c r="AC73" s="10"/>
      <c r="AD73" s="10"/>
      <c r="AE73" s="10"/>
      <c r="AF73" s="10"/>
      <c r="AG73" s="10"/>
    </row>
    <row r="74" spans="1:33" x14ac:dyDescent="0.25">
      <c r="A74" s="351" t="s">
        <v>158</v>
      </c>
      <c r="B74" s="351"/>
      <c r="C74" s="351"/>
    </row>
    <row r="75" spans="1:33" x14ac:dyDescent="0.25">
      <c r="A75" s="351"/>
      <c r="B75" s="351"/>
      <c r="C75" s="351"/>
    </row>
    <row r="76" spans="1:33" ht="22.5" customHeight="1" x14ac:dyDescent="0.25">
      <c r="A76" s="351" t="s">
        <v>201</v>
      </c>
      <c r="B76" s="351"/>
      <c r="C76" s="351"/>
    </row>
    <row r="77" spans="1:33" x14ac:dyDescent="0.25">
      <c r="A77" s="351"/>
      <c r="B77" s="351"/>
      <c r="C77" s="351"/>
    </row>
    <row r="78" spans="1:33" x14ac:dyDescent="0.25">
      <c r="A78" s="351"/>
      <c r="B78" s="351"/>
      <c r="C78" s="351"/>
    </row>
    <row r="79" spans="1:33" x14ac:dyDescent="0.25">
      <c r="A79" s="90" t="s">
        <v>247</v>
      </c>
    </row>
    <row r="80" spans="1:33" x14ac:dyDescent="0.25">
      <c r="A80" s="27" t="s">
        <v>111</v>
      </c>
    </row>
    <row r="81" spans="1:33" x14ac:dyDescent="0.25">
      <c r="A81" s="27"/>
    </row>
    <row r="82" spans="1:33" x14ac:dyDescent="0.25">
      <c r="A82" s="25" t="s">
        <v>202</v>
      </c>
    </row>
    <row r="83" spans="1:33" ht="45" customHeight="1" x14ac:dyDescent="0.25">
      <c r="B83" s="201" t="s">
        <v>0</v>
      </c>
      <c r="C83" s="3" t="s">
        <v>13</v>
      </c>
      <c r="E83" s="10"/>
      <c r="F83" s="346"/>
      <c r="G83" s="346"/>
      <c r="H83" s="346"/>
      <c r="I83" s="346"/>
      <c r="J83" s="10"/>
      <c r="K83" s="10"/>
      <c r="L83" s="346"/>
      <c r="M83" s="346"/>
      <c r="N83" s="346"/>
      <c r="O83" s="346"/>
      <c r="R83" s="10"/>
      <c r="S83" s="346"/>
      <c r="T83" s="346"/>
      <c r="U83" s="346"/>
      <c r="V83" s="346"/>
      <c r="W83" s="10"/>
      <c r="X83" s="10"/>
      <c r="Y83" s="10"/>
      <c r="Z83" s="10"/>
      <c r="AA83" s="346"/>
      <c r="AB83" s="346"/>
      <c r="AC83" s="346"/>
      <c r="AD83" s="346"/>
      <c r="AE83" s="10"/>
      <c r="AF83" s="10"/>
      <c r="AG83" s="10"/>
    </row>
    <row r="84" spans="1:33" x14ac:dyDescent="0.25">
      <c r="A84" s="189" t="s">
        <v>108</v>
      </c>
      <c r="B84" s="196">
        <v>440</v>
      </c>
      <c r="C84" s="190">
        <v>19870</v>
      </c>
    </row>
    <row r="85" spans="1:33" x14ac:dyDescent="0.25">
      <c r="A85" s="320" t="s">
        <v>58</v>
      </c>
      <c r="B85" s="350"/>
      <c r="C85" s="321"/>
    </row>
    <row r="86" spans="1:33" x14ac:dyDescent="0.25">
      <c r="A86" s="182" t="s">
        <v>143</v>
      </c>
      <c r="B86" s="103">
        <v>72.171945701357458</v>
      </c>
      <c r="C86" s="160">
        <v>45.976143741506867</v>
      </c>
    </row>
    <row r="87" spans="1:33" x14ac:dyDescent="0.25">
      <c r="A87" s="241" t="s">
        <v>159</v>
      </c>
      <c r="B87" s="258">
        <v>15.610859728506787</v>
      </c>
      <c r="C87" s="225">
        <v>45.135638431727813</v>
      </c>
    </row>
    <row r="88" spans="1:33" x14ac:dyDescent="0.25">
      <c r="A88" s="183" t="s">
        <v>160</v>
      </c>
      <c r="B88" s="208">
        <v>12.217194570135746</v>
      </c>
      <c r="C88" s="161">
        <v>8.8882178267653131</v>
      </c>
    </row>
    <row r="89" spans="1:33" x14ac:dyDescent="0.25">
      <c r="A89" s="347" t="s">
        <v>56</v>
      </c>
      <c r="B89" s="348"/>
      <c r="C89" s="349"/>
    </row>
    <row r="90" spans="1:33" x14ac:dyDescent="0.25">
      <c r="A90" s="158" t="s">
        <v>145</v>
      </c>
      <c r="B90" s="207">
        <v>25.113122171945701</v>
      </c>
      <c r="C90" s="159">
        <v>13.040414716392371</v>
      </c>
    </row>
    <row r="91" spans="1:33" x14ac:dyDescent="0.25">
      <c r="A91" s="224" t="s">
        <v>146</v>
      </c>
      <c r="B91" s="258">
        <v>11.312217194570136</v>
      </c>
      <c r="C91" s="225">
        <v>7.7256026976697365</v>
      </c>
    </row>
    <row r="92" spans="1:33" x14ac:dyDescent="0.25">
      <c r="A92" s="154" t="s">
        <v>136</v>
      </c>
      <c r="B92" s="103">
        <v>19.683257918552037</v>
      </c>
      <c r="C92" s="160">
        <v>9.8394483869344196</v>
      </c>
    </row>
    <row r="93" spans="1:33" x14ac:dyDescent="0.25">
      <c r="A93" s="224" t="s">
        <v>109</v>
      </c>
      <c r="B93" s="258">
        <v>15.384615384615385</v>
      </c>
      <c r="C93" s="225">
        <v>12.849162011173185</v>
      </c>
    </row>
    <row r="94" spans="1:33" x14ac:dyDescent="0.25">
      <c r="A94" s="154" t="s">
        <v>137</v>
      </c>
      <c r="B94" s="103">
        <v>11.085972850678733</v>
      </c>
      <c r="C94" s="160">
        <v>16.392370023654941</v>
      </c>
    </row>
    <row r="95" spans="1:33" x14ac:dyDescent="0.25">
      <c r="A95" s="224" t="s">
        <v>138</v>
      </c>
      <c r="B95" s="258">
        <v>10.407239819004525</v>
      </c>
      <c r="C95" s="225">
        <v>13.281997080879762</v>
      </c>
    </row>
    <row r="96" spans="1:33" x14ac:dyDescent="0.25">
      <c r="A96" s="154" t="s">
        <v>139</v>
      </c>
      <c r="B96" s="103">
        <v>5.6561085972850682</v>
      </c>
      <c r="C96" s="160">
        <v>17.333534651970407</v>
      </c>
    </row>
    <row r="97" spans="1:3" x14ac:dyDescent="0.25">
      <c r="A97" s="231" t="s">
        <v>63</v>
      </c>
      <c r="B97" s="259">
        <v>1.3574660633484164</v>
      </c>
      <c r="C97" s="228">
        <v>9.5374704313251808</v>
      </c>
    </row>
    <row r="98" spans="1:3" x14ac:dyDescent="0.25">
      <c r="A98" s="216" t="s">
        <v>253</v>
      </c>
      <c r="B98" s="212">
        <v>43.834841628959303</v>
      </c>
      <c r="C98" s="212">
        <v>112.59217877095</v>
      </c>
    </row>
    <row r="99" spans="1:3" x14ac:dyDescent="0.25">
      <c r="A99" s="213" t="s">
        <v>172</v>
      </c>
      <c r="B99" s="214">
        <v>8</v>
      </c>
      <c r="C99" s="215">
        <v>48</v>
      </c>
    </row>
    <row r="100" spans="1:3" x14ac:dyDescent="0.25">
      <c r="A100" s="70" t="s">
        <v>79</v>
      </c>
    </row>
    <row r="101" spans="1:3" x14ac:dyDescent="0.25">
      <c r="A101" s="92" t="s">
        <v>290</v>
      </c>
    </row>
    <row r="102" spans="1:3" x14ac:dyDescent="0.25">
      <c r="A102" s="27" t="s">
        <v>111</v>
      </c>
    </row>
    <row r="103" spans="1:3" x14ac:dyDescent="0.25">
      <c r="A103" s="26"/>
    </row>
  </sheetData>
  <sortState xmlns:xlrd2="http://schemas.microsoft.com/office/spreadsheetml/2017/richdata2" ref="A61:C72">
    <sortCondition descending="1" ref="B61:B72"/>
  </sortState>
  <mergeCells count="24">
    <mergeCell ref="U83:V83"/>
    <mergeCell ref="AA83:AB83"/>
    <mergeCell ref="AC83:AD83"/>
    <mergeCell ref="F83:G83"/>
    <mergeCell ref="H83:I83"/>
    <mergeCell ref="L83:M83"/>
    <mergeCell ref="N83:O83"/>
    <mergeCell ref="S83:T83"/>
    <mergeCell ref="A43:C43"/>
    <mergeCell ref="A46:C46"/>
    <mergeCell ref="A60:C60"/>
    <mergeCell ref="A89:C89"/>
    <mergeCell ref="A85:C85"/>
    <mergeCell ref="A74:C75"/>
    <mergeCell ref="A76:C78"/>
    <mergeCell ref="A53:C53"/>
    <mergeCell ref="F41:G41"/>
    <mergeCell ref="N41:O41"/>
    <mergeCell ref="L41:M41"/>
    <mergeCell ref="AC41:AD41"/>
    <mergeCell ref="AA41:AB41"/>
    <mergeCell ref="U41:V41"/>
    <mergeCell ref="S41:T41"/>
    <mergeCell ref="H41:I41"/>
  </mergeCells>
  <hyperlinks>
    <hyperlink ref="A2" location="SOMMAIRE!A1" display="Retour Sommaire" xr:uid="{BB9204FC-44FD-4F81-86D4-8E74605D72B3}"/>
  </hyperlinks>
  <pageMargins left="0.7" right="0.7" top="0.75" bottom="0.75" header="0.3" footer="0.3"/>
  <pageSetup paperSize="9" scale="4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CAC1-6880-4525-9F9A-F32C28798A33}">
  <sheetPr>
    <tabColor rgb="FF92D050"/>
  </sheetPr>
  <dimension ref="A1:AH102"/>
  <sheetViews>
    <sheetView zoomScaleNormal="100" workbookViewId="0">
      <pane ySplit="2" topLeftCell="A3" activePane="bottomLeft" state="frozen"/>
      <selection activeCell="B21" sqref="B21"/>
      <selection pane="bottomLeft" activeCell="E63" sqref="E62:E63"/>
    </sheetView>
  </sheetViews>
  <sheetFormatPr baseColWidth="10" defaultRowHeight="15" x14ac:dyDescent="0.25"/>
  <cols>
    <col min="1" max="1" width="43.5703125" customWidth="1"/>
    <col min="2" max="2" width="17" customWidth="1"/>
    <col min="3" max="3" width="15.42578125" customWidth="1"/>
    <col min="5" max="5" width="12" customWidth="1"/>
  </cols>
  <sheetData>
    <row r="1" spans="1:34" s="47" customFormat="1" ht="15.75" x14ac:dyDescent="0.25">
      <c r="A1" s="46" t="s">
        <v>193</v>
      </c>
    </row>
    <row r="2" spans="1:34" x14ac:dyDescent="0.25">
      <c r="A2" s="58" t="s">
        <v>110</v>
      </c>
    </row>
    <row r="3" spans="1:34" x14ac:dyDescent="0.25">
      <c r="R3" s="9"/>
      <c r="S3" s="9"/>
      <c r="T3" s="9"/>
      <c r="U3" s="9"/>
      <c r="V3" s="9"/>
      <c r="W3" s="9"/>
      <c r="X3" s="9"/>
      <c r="Y3" s="9"/>
      <c r="Z3" s="9"/>
      <c r="AA3" s="9"/>
      <c r="AB3" s="9"/>
      <c r="AC3" s="9"/>
      <c r="AD3" s="9"/>
      <c r="AE3" s="9"/>
      <c r="AF3" s="9"/>
      <c r="AG3" s="9"/>
      <c r="AH3" s="9"/>
    </row>
    <row r="4" spans="1:34" x14ac:dyDescent="0.25">
      <c r="A4" s="84" t="s">
        <v>195</v>
      </c>
      <c r="R4" s="9"/>
      <c r="S4" s="9"/>
      <c r="T4" s="9"/>
      <c r="U4" s="9"/>
      <c r="V4" s="9"/>
      <c r="W4" s="9"/>
      <c r="X4" s="9"/>
      <c r="Y4" s="9"/>
      <c r="Z4" s="9"/>
      <c r="AA4" s="9"/>
      <c r="AB4" s="9"/>
      <c r="AC4" s="9"/>
      <c r="AD4" s="9"/>
      <c r="AE4" s="9"/>
      <c r="AF4" s="9"/>
      <c r="AG4" s="9"/>
      <c r="AH4" s="9"/>
    </row>
    <row r="5" spans="1:34" ht="36.6" customHeight="1" x14ac:dyDescent="0.25">
      <c r="B5" s="201" t="s">
        <v>35</v>
      </c>
      <c r="C5" s="3" t="s">
        <v>13</v>
      </c>
      <c r="R5" s="11"/>
      <c r="S5" s="10"/>
      <c r="T5" s="11"/>
      <c r="U5" s="10"/>
      <c r="V5" s="11"/>
      <c r="W5" s="10"/>
      <c r="X5" s="11"/>
      <c r="Y5" s="10"/>
      <c r="Z5" s="11"/>
      <c r="AA5" s="10"/>
      <c r="AB5" s="11"/>
      <c r="AC5" s="10"/>
      <c r="AD5" s="11"/>
      <c r="AE5" s="10"/>
      <c r="AF5" s="11"/>
      <c r="AG5" s="10"/>
      <c r="AH5" s="11"/>
    </row>
    <row r="6" spans="1:34" x14ac:dyDescent="0.25">
      <c r="A6" s="51" t="s">
        <v>196</v>
      </c>
      <c r="B6" s="218">
        <v>1120</v>
      </c>
      <c r="C6" s="202">
        <v>37590</v>
      </c>
    </row>
    <row r="7" spans="1:34" x14ac:dyDescent="0.25">
      <c r="A7" s="217" t="s">
        <v>197</v>
      </c>
      <c r="B7" s="219">
        <v>750</v>
      </c>
      <c r="C7" s="203">
        <v>23570</v>
      </c>
    </row>
    <row r="8" spans="1:34" x14ac:dyDescent="0.25">
      <c r="A8" s="89" t="s">
        <v>230</v>
      </c>
    </row>
    <row r="9" spans="1:34" x14ac:dyDescent="0.25">
      <c r="A9" s="27" t="s">
        <v>111</v>
      </c>
    </row>
    <row r="11" spans="1:34" x14ac:dyDescent="0.25">
      <c r="A11" s="80" t="s">
        <v>227</v>
      </c>
    </row>
    <row r="12" spans="1:34"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34" x14ac:dyDescent="0.25">
      <c r="A13" s="68" t="s">
        <v>112</v>
      </c>
      <c r="B13" s="86">
        <v>300</v>
      </c>
      <c r="C13" s="86">
        <v>270</v>
      </c>
      <c r="D13" s="86">
        <v>280</v>
      </c>
      <c r="E13" s="86">
        <v>270</v>
      </c>
      <c r="F13" s="86">
        <v>290</v>
      </c>
      <c r="G13" s="86">
        <v>260</v>
      </c>
      <c r="H13" s="86">
        <v>277</v>
      </c>
      <c r="I13" s="86">
        <v>300</v>
      </c>
      <c r="J13" s="86">
        <v>360</v>
      </c>
      <c r="K13" s="86">
        <v>310</v>
      </c>
      <c r="L13" s="86">
        <v>300</v>
      </c>
      <c r="M13" s="87">
        <v>260</v>
      </c>
    </row>
    <row r="14" spans="1:34" x14ac:dyDescent="0.25">
      <c r="A14" s="68" t="s">
        <v>68</v>
      </c>
      <c r="B14" s="85">
        <v>6330</v>
      </c>
      <c r="C14" s="85">
        <v>5300</v>
      </c>
      <c r="D14" s="85">
        <v>5920</v>
      </c>
      <c r="E14" s="85">
        <v>5820</v>
      </c>
      <c r="F14" s="85">
        <v>5850</v>
      </c>
      <c r="G14" s="85">
        <v>5960</v>
      </c>
      <c r="H14" s="85">
        <v>6210</v>
      </c>
      <c r="I14" s="85">
        <v>6250</v>
      </c>
      <c r="J14" s="85">
        <v>5860</v>
      </c>
      <c r="K14" s="85">
        <v>6130</v>
      </c>
      <c r="L14" s="85">
        <v>5810</v>
      </c>
      <c r="M14" s="85">
        <v>5470</v>
      </c>
    </row>
    <row r="15" spans="1:34" x14ac:dyDescent="0.25">
      <c r="A15" s="89" t="s">
        <v>266</v>
      </c>
    </row>
    <row r="16" spans="1:34" x14ac:dyDescent="0.25">
      <c r="A16" s="27" t="s">
        <v>111</v>
      </c>
    </row>
    <row r="18" spans="1:1" x14ac:dyDescent="0.25">
      <c r="A18" s="80" t="s">
        <v>269</v>
      </c>
    </row>
    <row r="36" spans="1:26" x14ac:dyDescent="0.25">
      <c r="A36" s="89" t="s">
        <v>265</v>
      </c>
    </row>
    <row r="37" spans="1:26" x14ac:dyDescent="0.25">
      <c r="A37" s="27" t="s">
        <v>111</v>
      </c>
    </row>
    <row r="40" spans="1:26" x14ac:dyDescent="0.25">
      <c r="A40" s="25" t="s">
        <v>199</v>
      </c>
    </row>
    <row r="41" spans="1:26" ht="38.1" customHeight="1" x14ac:dyDescent="0.25">
      <c r="B41" s="201" t="s">
        <v>35</v>
      </c>
      <c r="C41" s="3" t="s">
        <v>13</v>
      </c>
      <c r="E41" s="10"/>
      <c r="F41" s="346"/>
      <c r="G41" s="346"/>
      <c r="H41" s="346"/>
      <c r="I41" s="346"/>
      <c r="J41" s="10"/>
      <c r="K41" s="10"/>
      <c r="L41" s="346"/>
      <c r="M41" s="346"/>
      <c r="N41" s="346"/>
      <c r="O41" s="346"/>
      <c r="P41" s="10"/>
      <c r="Q41" s="10"/>
      <c r="R41" s="41"/>
      <c r="S41" s="346"/>
      <c r="T41" s="346"/>
      <c r="U41" s="10"/>
      <c r="V41" s="10"/>
      <c r="W41" s="10"/>
      <c r="X41" s="10"/>
      <c r="Y41" s="10"/>
      <c r="Z41" s="10"/>
    </row>
    <row r="42" spans="1:26" x14ac:dyDescent="0.25">
      <c r="A42" s="156" t="s">
        <v>107</v>
      </c>
      <c r="B42" s="211">
        <v>1120</v>
      </c>
      <c r="C42" s="157">
        <v>37590</v>
      </c>
      <c r="E42" s="13"/>
      <c r="F42" s="14"/>
      <c r="G42" s="14"/>
      <c r="H42" s="88"/>
      <c r="I42" s="88"/>
      <c r="J42" s="10"/>
      <c r="K42" s="13"/>
      <c r="L42" s="14"/>
      <c r="M42" s="14"/>
      <c r="N42" s="14"/>
      <c r="O42" s="14"/>
      <c r="P42" s="10"/>
      <c r="Q42" s="10"/>
      <c r="R42" s="14"/>
      <c r="S42" s="14"/>
      <c r="T42" s="14"/>
      <c r="U42" s="10"/>
      <c r="V42" s="10"/>
      <c r="W42" s="10"/>
      <c r="X42" s="10"/>
      <c r="Y42" s="10"/>
      <c r="Z42" s="10"/>
    </row>
    <row r="43" spans="1:26" x14ac:dyDescent="0.25">
      <c r="A43" s="320" t="s">
        <v>55</v>
      </c>
      <c r="B43" s="350"/>
      <c r="C43" s="321"/>
      <c r="E43" s="13"/>
      <c r="F43" s="41"/>
      <c r="G43" s="41"/>
      <c r="H43" s="88"/>
      <c r="I43" s="88"/>
      <c r="J43" s="10"/>
      <c r="K43" s="13"/>
      <c r="L43" s="41"/>
      <c r="M43" s="41"/>
      <c r="N43" s="41"/>
      <c r="O43" s="41"/>
      <c r="P43" s="10"/>
      <c r="Q43" s="10"/>
      <c r="R43" s="41"/>
      <c r="S43" s="41"/>
      <c r="T43" s="41"/>
      <c r="U43" s="10"/>
      <c r="V43" s="10"/>
      <c r="W43" s="10"/>
      <c r="X43" s="10"/>
      <c r="Y43" s="10"/>
      <c r="Z43" s="10"/>
    </row>
    <row r="44" spans="1:26" x14ac:dyDescent="0.25">
      <c r="A44" s="163" t="s">
        <v>16</v>
      </c>
      <c r="B44" s="209">
        <v>34.728406055209263</v>
      </c>
      <c r="C44" s="159">
        <v>41.768649569011387</v>
      </c>
      <c r="E44" s="15"/>
      <c r="F44" s="15"/>
      <c r="G44" s="16"/>
      <c r="H44" s="17"/>
      <c r="I44" s="17"/>
      <c r="J44" s="10"/>
      <c r="K44" s="15"/>
      <c r="L44" s="15"/>
      <c r="M44" s="16"/>
      <c r="N44" s="17"/>
      <c r="O44" s="17"/>
      <c r="P44" s="10"/>
      <c r="Q44" s="10"/>
      <c r="R44" s="21"/>
      <c r="S44" s="10"/>
      <c r="T44" s="22"/>
      <c r="U44" s="10"/>
      <c r="V44" s="10"/>
      <c r="W44" s="10"/>
      <c r="X44" s="10"/>
      <c r="Y44" s="10"/>
      <c r="Z44" s="10"/>
    </row>
    <row r="45" spans="1:26" x14ac:dyDescent="0.25">
      <c r="A45" s="252" t="s">
        <v>17</v>
      </c>
      <c r="B45" s="253">
        <v>65.271593944790737</v>
      </c>
      <c r="C45" s="228">
        <v>58.231350430988613</v>
      </c>
      <c r="E45" s="15"/>
      <c r="F45" s="15"/>
      <c r="G45" s="16"/>
      <c r="H45" s="17"/>
      <c r="I45" s="17"/>
      <c r="J45" s="10"/>
      <c r="K45" s="15"/>
      <c r="L45" s="15"/>
      <c r="M45" s="16"/>
      <c r="N45" s="17"/>
      <c r="O45" s="17"/>
      <c r="P45" s="10"/>
      <c r="Q45" s="10"/>
      <c r="R45" s="21"/>
      <c r="S45" s="10"/>
      <c r="T45" s="22"/>
      <c r="U45" s="10"/>
      <c r="V45" s="10"/>
      <c r="W45" s="10"/>
      <c r="X45" s="10"/>
      <c r="Y45" s="10"/>
      <c r="Z45" s="10"/>
    </row>
    <row r="46" spans="1:26" x14ac:dyDescent="0.25">
      <c r="A46" s="320" t="s">
        <v>53</v>
      </c>
      <c r="B46" s="350"/>
      <c r="C46" s="321"/>
      <c r="E46" s="18"/>
      <c r="F46" s="18"/>
      <c r="G46" s="18"/>
      <c r="H46" s="19"/>
      <c r="I46" s="35"/>
      <c r="J46" s="10"/>
      <c r="K46" s="15"/>
      <c r="L46" s="15"/>
      <c r="M46" s="16"/>
      <c r="N46" s="17"/>
      <c r="O46" s="17"/>
      <c r="P46" s="10"/>
      <c r="Q46" s="10"/>
      <c r="R46" s="21"/>
      <c r="S46" s="10"/>
      <c r="T46" s="22"/>
      <c r="U46" s="10"/>
      <c r="V46" s="10"/>
      <c r="W46" s="10"/>
      <c r="X46" s="10"/>
      <c r="Y46" s="10"/>
      <c r="Z46" s="10"/>
    </row>
    <row r="47" spans="1:26" x14ac:dyDescent="0.25">
      <c r="A47" s="163" t="s">
        <v>6</v>
      </c>
      <c r="B47" s="209">
        <v>9.9435028248587578</v>
      </c>
      <c r="C47" s="159">
        <v>7.6898135639016481</v>
      </c>
      <c r="E47" s="10"/>
      <c r="F47" s="10"/>
      <c r="G47" s="10"/>
      <c r="H47" s="10"/>
      <c r="I47" s="35"/>
      <c r="J47" s="10"/>
      <c r="K47" s="15"/>
      <c r="L47" s="15"/>
      <c r="M47" s="16"/>
      <c r="N47" s="17"/>
      <c r="O47" s="17"/>
      <c r="P47" s="10"/>
      <c r="Q47" s="10"/>
      <c r="R47" s="21"/>
      <c r="S47" s="10"/>
      <c r="T47" s="22"/>
      <c r="U47" s="10"/>
      <c r="V47" s="10"/>
      <c r="W47" s="10"/>
      <c r="X47" s="10"/>
      <c r="Y47" s="10"/>
      <c r="Z47" s="10"/>
    </row>
    <row r="48" spans="1:26" x14ac:dyDescent="0.25">
      <c r="A48" s="233" t="s">
        <v>120</v>
      </c>
      <c r="B48" s="254">
        <v>16.72316384180791</v>
      </c>
      <c r="C48" s="225">
        <v>19.748716563091058</v>
      </c>
      <c r="E48" s="10"/>
      <c r="F48" s="10"/>
      <c r="G48" s="10"/>
      <c r="H48" s="10"/>
      <c r="I48" s="35"/>
      <c r="J48" s="10"/>
      <c r="K48" s="15"/>
      <c r="L48" s="15"/>
      <c r="M48" s="16"/>
      <c r="N48" s="17"/>
      <c r="O48" s="17"/>
      <c r="P48" s="10"/>
      <c r="Q48" s="10"/>
      <c r="R48" s="21"/>
      <c r="S48" s="10"/>
      <c r="T48" s="22"/>
      <c r="U48" s="10"/>
      <c r="V48" s="10"/>
      <c r="W48" s="10"/>
      <c r="X48" s="10"/>
      <c r="Y48" s="10"/>
      <c r="Z48" s="10"/>
    </row>
    <row r="49" spans="1:26" x14ac:dyDescent="0.25">
      <c r="A49" s="150" t="s">
        <v>121</v>
      </c>
      <c r="B49" s="206">
        <v>16.72316384180791</v>
      </c>
      <c r="C49" s="160">
        <v>15.330991623885437</v>
      </c>
      <c r="E49" s="10"/>
      <c r="F49" s="10"/>
      <c r="G49" s="10"/>
      <c r="H49" s="10"/>
      <c r="I49" s="36"/>
      <c r="J49" s="10"/>
      <c r="K49" s="15"/>
      <c r="L49" s="15"/>
      <c r="M49" s="16"/>
      <c r="N49" s="17"/>
      <c r="O49" s="17"/>
      <c r="P49" s="10"/>
      <c r="Q49" s="10"/>
      <c r="R49" s="23"/>
      <c r="S49" s="10"/>
      <c r="T49" s="10"/>
      <c r="U49" s="10"/>
      <c r="V49" s="10"/>
      <c r="W49" s="10"/>
      <c r="X49" s="10"/>
      <c r="Y49" s="10"/>
      <c r="Z49" s="10"/>
    </row>
    <row r="50" spans="1:26" x14ac:dyDescent="0.25">
      <c r="A50" s="255" t="s">
        <v>122</v>
      </c>
      <c r="B50" s="256">
        <v>47.683615819209038</v>
      </c>
      <c r="C50" s="225">
        <v>49.294785193191032</v>
      </c>
      <c r="E50" s="10"/>
      <c r="F50" s="10"/>
      <c r="G50" s="10"/>
      <c r="H50" s="10"/>
      <c r="I50" s="35"/>
      <c r="J50" s="10"/>
      <c r="K50" s="10"/>
      <c r="L50" s="10"/>
      <c r="M50" s="10"/>
      <c r="N50" s="10"/>
      <c r="O50" s="10"/>
      <c r="P50" s="10"/>
      <c r="Q50" s="10"/>
      <c r="R50" s="10"/>
      <c r="S50" s="10"/>
      <c r="T50" s="10"/>
      <c r="U50" s="10"/>
      <c r="V50" s="10"/>
      <c r="W50" s="10"/>
      <c r="X50" s="10"/>
      <c r="Y50" s="10"/>
      <c r="Z50" s="10"/>
    </row>
    <row r="51" spans="1:26" x14ac:dyDescent="0.25">
      <c r="A51" s="210" t="s">
        <v>123</v>
      </c>
      <c r="B51" s="205">
        <v>6.1016949152542379</v>
      </c>
      <c r="C51" s="160">
        <v>5.0472845176979195</v>
      </c>
      <c r="E51" s="10"/>
      <c r="F51" s="10"/>
      <c r="G51" s="10"/>
      <c r="H51" s="10"/>
      <c r="I51" s="35"/>
      <c r="J51" s="10"/>
      <c r="K51" s="10"/>
      <c r="L51" s="10"/>
      <c r="M51" s="10"/>
      <c r="N51" s="10"/>
      <c r="O51" s="10"/>
      <c r="P51" s="10"/>
      <c r="Q51" s="10"/>
      <c r="R51" s="10"/>
      <c r="S51" s="10"/>
      <c r="T51" s="10"/>
      <c r="U51" s="10"/>
      <c r="V51" s="10"/>
      <c r="W51" s="10"/>
      <c r="X51" s="10"/>
      <c r="Y51" s="10"/>
      <c r="Z51" s="10"/>
    </row>
    <row r="52" spans="1:26" x14ac:dyDescent="0.25">
      <c r="A52" s="257" t="s">
        <v>124</v>
      </c>
      <c r="B52" s="253">
        <v>2.8248587570621471</v>
      </c>
      <c r="C52" s="228">
        <v>2.8884085382329099</v>
      </c>
      <c r="E52" s="10"/>
      <c r="F52" s="10"/>
      <c r="G52" s="10"/>
      <c r="H52" s="10"/>
      <c r="I52" s="35"/>
      <c r="J52" s="10"/>
      <c r="K52" s="10"/>
      <c r="L52" s="10"/>
      <c r="M52" s="10"/>
      <c r="N52" s="10"/>
      <c r="O52" s="10"/>
      <c r="P52" s="10"/>
      <c r="Q52" s="10"/>
      <c r="R52" s="10"/>
      <c r="S52" s="10"/>
      <c r="T52" s="10"/>
      <c r="U52" s="10"/>
      <c r="V52" s="10"/>
      <c r="W52" s="10"/>
      <c r="X52" s="10"/>
      <c r="Y52" s="10"/>
      <c r="Z52" s="10"/>
    </row>
    <row r="53" spans="1:26" x14ac:dyDescent="0.25">
      <c r="A53" s="352" t="s">
        <v>100</v>
      </c>
      <c r="B53" s="352"/>
      <c r="C53" s="352"/>
      <c r="E53" s="10"/>
      <c r="F53" s="10"/>
      <c r="G53" s="10"/>
      <c r="H53" s="10"/>
      <c r="J53" s="10"/>
      <c r="K53" s="10"/>
      <c r="L53" s="10"/>
      <c r="M53" s="10"/>
      <c r="N53" s="10"/>
      <c r="O53" s="10"/>
      <c r="P53" s="10"/>
      <c r="Q53" s="10"/>
      <c r="R53" s="10"/>
      <c r="S53" s="10"/>
      <c r="T53" s="10"/>
      <c r="U53" s="10"/>
      <c r="V53" s="10"/>
      <c r="W53" s="10"/>
      <c r="X53" s="10"/>
      <c r="Y53" s="10"/>
      <c r="Z53" s="10"/>
    </row>
    <row r="54" spans="1:26" x14ac:dyDescent="0.25">
      <c r="A54" s="158" t="s">
        <v>30</v>
      </c>
      <c r="B54" s="207">
        <v>38.290293855743549</v>
      </c>
      <c r="C54" s="159">
        <v>33.200000000000003</v>
      </c>
      <c r="E54" s="10"/>
      <c r="F54" s="10"/>
      <c r="G54" s="10"/>
      <c r="H54" s="10"/>
      <c r="I54" s="35"/>
      <c r="J54" s="10"/>
      <c r="K54" s="10"/>
      <c r="L54" s="10"/>
      <c r="M54" s="10"/>
      <c r="N54" s="10"/>
      <c r="O54" s="10"/>
      <c r="P54" s="10"/>
      <c r="Q54" s="10"/>
      <c r="R54" s="10"/>
      <c r="S54" s="10"/>
      <c r="T54" s="10"/>
      <c r="U54" s="10"/>
      <c r="V54" s="10"/>
      <c r="W54" s="10"/>
      <c r="X54" s="10"/>
      <c r="Y54" s="10"/>
      <c r="Z54" s="10"/>
    </row>
    <row r="55" spans="1:26" x14ac:dyDescent="0.25">
      <c r="A55" s="224" t="s">
        <v>31</v>
      </c>
      <c r="B55" s="258">
        <v>11.041852181656278</v>
      </c>
      <c r="C55" s="225">
        <v>12.2</v>
      </c>
      <c r="I55" s="35"/>
      <c r="Q55" s="10"/>
    </row>
    <row r="56" spans="1:26" x14ac:dyDescent="0.25">
      <c r="A56" s="152" t="s">
        <v>62</v>
      </c>
      <c r="B56" s="103">
        <v>14.95992876224399</v>
      </c>
      <c r="C56" s="160">
        <v>22.5</v>
      </c>
      <c r="I56" s="35"/>
      <c r="Q56" s="10"/>
    </row>
    <row r="57" spans="1:26" x14ac:dyDescent="0.25">
      <c r="A57" s="226" t="s">
        <v>32</v>
      </c>
      <c r="B57" s="258">
        <v>20.658949243098842</v>
      </c>
      <c r="C57" s="225">
        <v>24.3</v>
      </c>
      <c r="I57" s="35"/>
      <c r="Q57" s="10"/>
    </row>
    <row r="58" spans="1:26" x14ac:dyDescent="0.25">
      <c r="A58" s="152" t="s">
        <v>33</v>
      </c>
      <c r="B58" s="103">
        <v>13.446126447016917</v>
      </c>
      <c r="C58" s="160">
        <v>6.8</v>
      </c>
      <c r="I58" s="35"/>
      <c r="Q58" s="10"/>
    </row>
    <row r="59" spans="1:26" x14ac:dyDescent="0.25">
      <c r="A59" s="227" t="s">
        <v>34</v>
      </c>
      <c r="B59" s="259">
        <v>1.6028495102404272</v>
      </c>
      <c r="C59" s="228">
        <v>0.9</v>
      </c>
      <c r="I59" s="36"/>
      <c r="Q59" s="10"/>
    </row>
    <row r="60" spans="1:26" x14ac:dyDescent="0.25">
      <c r="A60" s="320" t="s">
        <v>228</v>
      </c>
      <c r="B60" s="350"/>
      <c r="C60" s="321"/>
      <c r="Q60" s="10"/>
    </row>
    <row r="61" spans="1:26" x14ac:dyDescent="0.25">
      <c r="A61" s="158" t="s">
        <v>21</v>
      </c>
      <c r="B61" s="207">
        <v>39.180765805877115</v>
      </c>
      <c r="C61" s="159">
        <v>67.3</v>
      </c>
      <c r="Q61" s="10"/>
    </row>
    <row r="62" spans="1:26" x14ac:dyDescent="0.25">
      <c r="A62" s="224" t="s">
        <v>19</v>
      </c>
      <c r="B62" s="258">
        <v>13.446126447016917</v>
      </c>
      <c r="C62" s="225">
        <v>8.5</v>
      </c>
      <c r="Q62" s="10"/>
    </row>
    <row r="63" spans="1:26" x14ac:dyDescent="0.25">
      <c r="A63" s="154" t="s">
        <v>24</v>
      </c>
      <c r="B63" s="103">
        <v>11.932324131789848</v>
      </c>
      <c r="C63" s="160">
        <v>9.1</v>
      </c>
      <c r="Q63" s="10"/>
    </row>
    <row r="64" spans="1:26" x14ac:dyDescent="0.25">
      <c r="A64" s="224" t="s">
        <v>29</v>
      </c>
      <c r="B64" s="258">
        <v>10.418521816562778</v>
      </c>
      <c r="C64" s="225">
        <v>8.6999999999999993</v>
      </c>
      <c r="Q64" s="10"/>
    </row>
    <row r="65" spans="1:17" x14ac:dyDescent="0.25">
      <c r="A65" s="154" t="s">
        <v>26</v>
      </c>
      <c r="B65" s="103">
        <v>6.2333036509349951</v>
      </c>
      <c r="C65" s="160">
        <v>2.7</v>
      </c>
      <c r="Q65" s="10"/>
    </row>
    <row r="66" spans="1:17" x14ac:dyDescent="0.25">
      <c r="A66" s="224" t="s">
        <v>20</v>
      </c>
      <c r="B66" s="258">
        <v>4.1852181656277825</v>
      </c>
      <c r="C66" s="225">
        <v>3.8</v>
      </c>
      <c r="Q66" s="10"/>
    </row>
    <row r="67" spans="1:17" x14ac:dyDescent="0.25">
      <c r="A67" s="154" t="s">
        <v>18</v>
      </c>
      <c r="B67" s="103">
        <v>4.0071237756010687</v>
      </c>
      <c r="C67" s="160">
        <v>17</v>
      </c>
    </row>
    <row r="68" spans="1:17" x14ac:dyDescent="0.25">
      <c r="A68" s="224" t="s">
        <v>28</v>
      </c>
      <c r="B68" s="258">
        <v>2.8495102404274264</v>
      </c>
      <c r="C68" s="225">
        <v>1.5</v>
      </c>
    </row>
    <row r="69" spans="1:17" x14ac:dyDescent="0.25">
      <c r="A69" s="154" t="s">
        <v>25</v>
      </c>
      <c r="B69" s="103">
        <v>2.6714158504007122</v>
      </c>
      <c r="C69" s="160">
        <v>1.9</v>
      </c>
    </row>
    <row r="70" spans="1:17" x14ac:dyDescent="0.25">
      <c r="A70" s="224" t="s">
        <v>27</v>
      </c>
      <c r="B70" s="258">
        <v>2.2261798753339268</v>
      </c>
      <c r="C70" s="225">
        <v>7.7</v>
      </c>
    </row>
    <row r="71" spans="1:17" x14ac:dyDescent="0.25">
      <c r="A71" s="154" t="s">
        <v>22</v>
      </c>
      <c r="B71" s="103">
        <v>1.5138023152270703</v>
      </c>
      <c r="C71" s="160">
        <v>5.0999999999999996</v>
      </c>
    </row>
    <row r="72" spans="1:17" x14ac:dyDescent="0.25">
      <c r="A72" s="224" t="s">
        <v>200</v>
      </c>
      <c r="B72" s="258">
        <v>0.62333036509349959</v>
      </c>
      <c r="C72" s="225">
        <v>1.8</v>
      </c>
    </row>
    <row r="73" spans="1:17" x14ac:dyDescent="0.25">
      <c r="A73" s="164" t="s">
        <v>141</v>
      </c>
      <c r="B73" s="208">
        <v>19.590382902938558</v>
      </c>
      <c r="C73" s="161">
        <v>24.5</v>
      </c>
      <c r="Q73" s="10"/>
    </row>
    <row r="74" spans="1:17" x14ac:dyDescent="0.25">
      <c r="A74" s="351" t="s">
        <v>158</v>
      </c>
      <c r="B74" s="351"/>
      <c r="C74" s="351"/>
    </row>
    <row r="75" spans="1:17" x14ac:dyDescent="0.25">
      <c r="A75" s="351"/>
      <c r="B75" s="351"/>
      <c r="C75" s="351"/>
    </row>
    <row r="76" spans="1:17" ht="22.5" customHeight="1" x14ac:dyDescent="0.25">
      <c r="A76" s="351" t="s">
        <v>201</v>
      </c>
      <c r="B76" s="351"/>
      <c r="C76" s="351"/>
    </row>
    <row r="77" spans="1:17" x14ac:dyDescent="0.25">
      <c r="A77" s="351"/>
      <c r="B77" s="351"/>
      <c r="C77" s="351"/>
    </row>
    <row r="78" spans="1:17" x14ac:dyDescent="0.25">
      <c r="A78" s="351"/>
      <c r="B78" s="351"/>
      <c r="C78" s="351"/>
    </row>
    <row r="79" spans="1:17" x14ac:dyDescent="0.25">
      <c r="A79" s="90" t="s">
        <v>248</v>
      </c>
    </row>
    <row r="80" spans="1:17" x14ac:dyDescent="0.25">
      <c r="A80" s="27" t="s">
        <v>111</v>
      </c>
    </row>
    <row r="82" spans="1:26" ht="14.1" customHeight="1" x14ac:dyDescent="0.25">
      <c r="A82" s="25" t="s">
        <v>202</v>
      </c>
    </row>
    <row r="83" spans="1:26" ht="38.1" customHeight="1" x14ac:dyDescent="0.25">
      <c r="B83" s="201" t="s">
        <v>35</v>
      </c>
      <c r="C83" s="3" t="s">
        <v>13</v>
      </c>
      <c r="E83" s="10"/>
      <c r="F83" s="346"/>
      <c r="G83" s="346"/>
      <c r="H83" s="346"/>
      <c r="I83" s="346"/>
      <c r="J83" s="10"/>
      <c r="K83" s="10"/>
      <c r="L83" s="346"/>
      <c r="M83" s="346"/>
      <c r="N83" s="346"/>
      <c r="O83" s="346"/>
      <c r="P83" s="10"/>
      <c r="Q83" s="10"/>
      <c r="R83" s="91"/>
      <c r="S83" s="346"/>
      <c r="T83" s="346"/>
      <c r="U83" s="10"/>
      <c r="V83" s="10"/>
      <c r="W83" s="10"/>
      <c r="X83" s="10"/>
      <c r="Y83" s="10"/>
      <c r="Z83" s="10"/>
    </row>
    <row r="84" spans="1:26" x14ac:dyDescent="0.25">
      <c r="A84" s="189" t="s">
        <v>108</v>
      </c>
      <c r="B84" s="196">
        <v>510</v>
      </c>
      <c r="C84" s="190">
        <v>19870</v>
      </c>
    </row>
    <row r="85" spans="1:26" x14ac:dyDescent="0.25">
      <c r="A85" s="320" t="s">
        <v>58</v>
      </c>
      <c r="B85" s="350"/>
      <c r="C85" s="321"/>
    </row>
    <row r="86" spans="1:26" x14ac:dyDescent="0.25">
      <c r="A86" s="181" t="s">
        <v>143</v>
      </c>
      <c r="B86" s="207">
        <v>59.143968871595334</v>
      </c>
      <c r="C86" s="159">
        <v>45.976143741506867</v>
      </c>
    </row>
    <row r="87" spans="1:26" x14ac:dyDescent="0.25">
      <c r="A87" s="241" t="s">
        <v>59</v>
      </c>
      <c r="B87" s="258">
        <v>33.268482490272369</v>
      </c>
      <c r="C87" s="225">
        <v>45.135638431727813</v>
      </c>
    </row>
    <row r="88" spans="1:26" x14ac:dyDescent="0.25">
      <c r="A88" s="183" t="s">
        <v>60</v>
      </c>
      <c r="B88" s="208">
        <v>7.5875486381322954</v>
      </c>
      <c r="C88" s="161">
        <v>8.8882178267653131</v>
      </c>
    </row>
    <row r="89" spans="1:26" x14ac:dyDescent="0.25">
      <c r="A89" s="320" t="s">
        <v>56</v>
      </c>
      <c r="B89" s="350"/>
      <c r="C89" s="321"/>
    </row>
    <row r="90" spans="1:26" x14ac:dyDescent="0.25">
      <c r="A90" s="158" t="s">
        <v>145</v>
      </c>
      <c r="B90" s="207">
        <v>11.673151750972762</v>
      </c>
      <c r="C90" s="159">
        <v>13.040414716392371</v>
      </c>
    </row>
    <row r="91" spans="1:26" x14ac:dyDescent="0.25">
      <c r="A91" s="224" t="s">
        <v>146</v>
      </c>
      <c r="B91" s="258">
        <v>6.0311284046692606</v>
      </c>
      <c r="C91" s="225">
        <v>7.7256026976697365</v>
      </c>
    </row>
    <row r="92" spans="1:26" x14ac:dyDescent="0.25">
      <c r="A92" s="154" t="s">
        <v>136</v>
      </c>
      <c r="B92" s="103">
        <v>11.478599221789883</v>
      </c>
      <c r="C92" s="160">
        <v>9.8394483869344196</v>
      </c>
    </row>
    <row r="93" spans="1:26" x14ac:dyDescent="0.25">
      <c r="A93" s="224" t="s">
        <v>109</v>
      </c>
      <c r="B93" s="258">
        <v>10.505836575875486</v>
      </c>
      <c r="C93" s="225">
        <v>12.849162011173185</v>
      </c>
    </row>
    <row r="94" spans="1:26" x14ac:dyDescent="0.25">
      <c r="A94" s="154" t="s">
        <v>137</v>
      </c>
      <c r="B94" s="103">
        <v>15.56420233463035</v>
      </c>
      <c r="C94" s="160">
        <v>16.392370023654941</v>
      </c>
    </row>
    <row r="95" spans="1:26" x14ac:dyDescent="0.25">
      <c r="A95" s="224" t="s">
        <v>138</v>
      </c>
      <c r="B95" s="258">
        <v>11.089494163424124</v>
      </c>
      <c r="C95" s="225">
        <v>13.281997080879762</v>
      </c>
    </row>
    <row r="96" spans="1:26" x14ac:dyDescent="0.25">
      <c r="A96" s="154" t="s">
        <v>139</v>
      </c>
      <c r="B96" s="103">
        <v>15.758754863813229</v>
      </c>
      <c r="C96" s="160">
        <v>17.333534651970407</v>
      </c>
    </row>
    <row r="97" spans="1:3" x14ac:dyDescent="0.25">
      <c r="A97" s="231" t="s">
        <v>63</v>
      </c>
      <c r="B97" s="259">
        <v>17.898832684824903</v>
      </c>
      <c r="C97" s="228">
        <v>9.5374704313251808</v>
      </c>
    </row>
    <row r="98" spans="1:3" x14ac:dyDescent="0.25">
      <c r="A98" s="216" t="s">
        <v>171</v>
      </c>
      <c r="B98" s="214">
        <v>134.92607003891001</v>
      </c>
      <c r="C98" s="215">
        <v>112.59217877095</v>
      </c>
    </row>
    <row r="99" spans="1:3" x14ac:dyDescent="0.25">
      <c r="A99" s="188" t="s">
        <v>172</v>
      </c>
      <c r="B99" s="220">
        <v>64.5</v>
      </c>
      <c r="C99" s="221">
        <v>48</v>
      </c>
    </row>
    <row r="100" spans="1:3" x14ac:dyDescent="0.25">
      <c r="A100" s="70" t="s">
        <v>79</v>
      </c>
    </row>
    <row r="101" spans="1:3" x14ac:dyDescent="0.25">
      <c r="A101" s="89" t="s">
        <v>275</v>
      </c>
    </row>
    <row r="102" spans="1:3" s="77" customFormat="1" x14ac:dyDescent="0.25">
      <c r="A102" s="94" t="s">
        <v>67</v>
      </c>
    </row>
  </sheetData>
  <sortState xmlns:xlrd2="http://schemas.microsoft.com/office/spreadsheetml/2017/richdata2" ref="A61:C72">
    <sortCondition descending="1" ref="B61:B72"/>
  </sortState>
  <mergeCells count="18">
    <mergeCell ref="A85:C85"/>
    <mergeCell ref="A89:C89"/>
    <mergeCell ref="F83:G83"/>
    <mergeCell ref="H83:I83"/>
    <mergeCell ref="L83:M83"/>
    <mergeCell ref="N83:O83"/>
    <mergeCell ref="S83:T83"/>
    <mergeCell ref="A74:C75"/>
    <mergeCell ref="A76:C78"/>
    <mergeCell ref="S41:T41"/>
    <mergeCell ref="F41:G41"/>
    <mergeCell ref="H41:I41"/>
    <mergeCell ref="L41:M41"/>
    <mergeCell ref="N41:O41"/>
    <mergeCell ref="A43:C43"/>
    <mergeCell ref="A46:C46"/>
    <mergeCell ref="A53:C53"/>
    <mergeCell ref="A60:C60"/>
  </mergeCells>
  <hyperlinks>
    <hyperlink ref="A2" location="SOMMAIRE!A1" display="Retour Sommaire" xr:uid="{C8B89580-BCF9-45F5-BF42-5F0DA8BBAD99}"/>
  </hyperlinks>
  <pageMargins left="0.7" right="0.7" top="0.75" bottom="0.75" header="0.3" footer="0.3"/>
  <pageSetup paperSize="9" scale="4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1BB5-0460-4351-B9F3-783C22067757}">
  <sheetPr>
    <tabColor rgb="FF92D050"/>
  </sheetPr>
  <dimension ref="A1:AQ102"/>
  <sheetViews>
    <sheetView zoomScaleNormal="100" workbookViewId="0">
      <pane ySplit="2" topLeftCell="A3" activePane="bottomLeft" state="frozen"/>
      <selection activeCell="E63" sqref="E62:E63"/>
      <selection pane="bottomLeft" activeCell="E63" sqref="E62:E63"/>
    </sheetView>
  </sheetViews>
  <sheetFormatPr baseColWidth="10" defaultRowHeight="15" x14ac:dyDescent="0.25"/>
  <cols>
    <col min="1" max="1" width="43.5703125" customWidth="1"/>
    <col min="2" max="3" width="16.42578125" customWidth="1"/>
  </cols>
  <sheetData>
    <row r="1" spans="1:43" s="47" customFormat="1" ht="15.75" x14ac:dyDescent="0.25">
      <c r="A1" s="46" t="s">
        <v>193</v>
      </c>
    </row>
    <row r="2" spans="1:43" x14ac:dyDescent="0.25">
      <c r="A2" s="58" t="s">
        <v>110</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195</v>
      </c>
      <c r="S4" s="10"/>
      <c r="T4" s="9"/>
      <c r="U4" s="9"/>
      <c r="V4" s="9"/>
      <c r="W4" s="9"/>
      <c r="X4" s="9"/>
      <c r="Y4" s="9"/>
      <c r="Z4" s="9"/>
      <c r="AA4" s="9"/>
      <c r="AB4" s="9"/>
      <c r="AC4" s="9"/>
      <c r="AD4" s="9"/>
      <c r="AE4" s="9"/>
      <c r="AF4" s="9"/>
      <c r="AG4" s="9"/>
      <c r="AH4" s="9"/>
      <c r="AI4" s="9"/>
      <c r="AJ4" s="9"/>
      <c r="AK4" s="9"/>
      <c r="AL4" s="9"/>
      <c r="AM4" s="9"/>
      <c r="AN4" s="9"/>
      <c r="AO4" s="9"/>
      <c r="AP4" s="9"/>
      <c r="AQ4" s="9"/>
    </row>
    <row r="5" spans="1:43" ht="38.450000000000003" customHeight="1" x14ac:dyDescent="0.25">
      <c r="B5" s="201" t="s">
        <v>36</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196</v>
      </c>
      <c r="B6" s="218">
        <v>7430</v>
      </c>
      <c r="C6" s="202">
        <v>37590</v>
      </c>
    </row>
    <row r="7" spans="1:43" x14ac:dyDescent="0.25">
      <c r="A7" s="217" t="s">
        <v>197</v>
      </c>
      <c r="B7" s="219">
        <v>4200</v>
      </c>
      <c r="C7" s="203">
        <v>23570</v>
      </c>
    </row>
    <row r="8" spans="1:43" x14ac:dyDescent="0.25">
      <c r="A8" s="89" t="s">
        <v>231</v>
      </c>
    </row>
    <row r="9" spans="1:43" x14ac:dyDescent="0.25">
      <c r="A9" s="27" t="s">
        <v>111</v>
      </c>
    </row>
    <row r="11" spans="1:43" x14ac:dyDescent="0.25">
      <c r="A11" s="80" t="s">
        <v>226</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112</v>
      </c>
      <c r="B13" s="86">
        <v>1670</v>
      </c>
      <c r="C13" s="86">
        <v>1740</v>
      </c>
      <c r="D13" s="86">
        <v>1940</v>
      </c>
      <c r="E13" s="86">
        <v>1850</v>
      </c>
      <c r="F13" s="86">
        <v>1840</v>
      </c>
      <c r="G13" s="86">
        <v>1720</v>
      </c>
      <c r="H13" s="86">
        <v>1680</v>
      </c>
      <c r="I13" s="86">
        <v>1540</v>
      </c>
      <c r="J13" s="86">
        <v>1680</v>
      </c>
      <c r="K13" s="86">
        <v>1930</v>
      </c>
      <c r="L13" s="86">
        <v>1980</v>
      </c>
      <c r="M13" s="87">
        <v>1980</v>
      </c>
    </row>
    <row r="14" spans="1:43" ht="17.45" customHeight="1" x14ac:dyDescent="0.25">
      <c r="A14" s="68" t="s">
        <v>68</v>
      </c>
      <c r="B14" s="85">
        <v>34700</v>
      </c>
      <c r="C14" s="85">
        <v>32890</v>
      </c>
      <c r="D14" s="85">
        <v>37490</v>
      </c>
      <c r="E14" s="85">
        <v>36700</v>
      </c>
      <c r="F14" s="85">
        <v>37160</v>
      </c>
      <c r="G14" s="85">
        <v>33990</v>
      </c>
      <c r="H14" s="85">
        <v>30800</v>
      </c>
      <c r="I14" s="85">
        <v>28520</v>
      </c>
      <c r="J14" s="85">
        <v>27940</v>
      </c>
      <c r="K14" s="85">
        <v>32620</v>
      </c>
      <c r="L14" s="85">
        <v>31640</v>
      </c>
      <c r="M14" s="85">
        <v>34980</v>
      </c>
      <c r="N14" s="98"/>
    </row>
    <row r="15" spans="1:43" x14ac:dyDescent="0.25">
      <c r="A15" s="89" t="s">
        <v>236</v>
      </c>
    </row>
    <row r="16" spans="1:43" x14ac:dyDescent="0.25">
      <c r="A16" s="27" t="s">
        <v>111</v>
      </c>
    </row>
    <row r="18" spans="1:1" x14ac:dyDescent="0.25">
      <c r="A18" s="80" t="s">
        <v>198</v>
      </c>
    </row>
    <row r="36" spans="1:38" x14ac:dyDescent="0.25">
      <c r="A36" s="89" t="s">
        <v>244</v>
      </c>
    </row>
    <row r="37" spans="1:38" x14ac:dyDescent="0.25">
      <c r="A37" s="27" t="s">
        <v>111</v>
      </c>
    </row>
    <row r="40" spans="1:38" x14ac:dyDescent="0.25">
      <c r="A40" s="25" t="s">
        <v>199</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row>
    <row r="41" spans="1:38" ht="36" customHeight="1" x14ac:dyDescent="0.25">
      <c r="B41" s="201" t="s">
        <v>36</v>
      </c>
      <c r="C41" s="3" t="s">
        <v>13</v>
      </c>
      <c r="E41" s="10"/>
      <c r="F41" s="346"/>
      <c r="G41" s="346"/>
      <c r="H41" s="346"/>
      <c r="I41" s="346"/>
      <c r="J41" s="10"/>
      <c r="K41" s="10"/>
      <c r="L41" s="346"/>
      <c r="M41" s="346"/>
      <c r="N41" s="346"/>
      <c r="O41" s="346"/>
      <c r="P41" s="10"/>
      <c r="Q41" s="10"/>
      <c r="R41" s="10"/>
      <c r="S41" s="346"/>
      <c r="T41" s="346"/>
      <c r="U41" s="346"/>
      <c r="V41" s="346"/>
      <c r="W41" s="10"/>
      <c r="X41" s="10"/>
      <c r="Y41" s="10"/>
      <c r="Z41" s="10"/>
      <c r="AA41" s="346"/>
      <c r="AB41" s="346"/>
      <c r="AC41" s="346"/>
      <c r="AD41" s="346"/>
      <c r="AE41" s="10"/>
      <c r="AF41" s="10"/>
      <c r="AG41" s="10"/>
      <c r="AH41" s="10"/>
      <c r="AI41" s="10"/>
      <c r="AJ41" s="10"/>
      <c r="AK41" s="10"/>
      <c r="AL41" s="10"/>
    </row>
    <row r="42" spans="1:38" x14ac:dyDescent="0.25">
      <c r="A42" s="156" t="s">
        <v>107</v>
      </c>
      <c r="B42" s="211">
        <v>7430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c r="AI42" s="10"/>
      <c r="AJ42" s="10"/>
      <c r="AK42" s="10"/>
      <c r="AL42" s="10"/>
    </row>
    <row r="43" spans="1:38" x14ac:dyDescent="0.25">
      <c r="A43" s="320" t="s">
        <v>55</v>
      </c>
      <c r="B43" s="350"/>
      <c r="C43" s="321"/>
      <c r="E43" s="13"/>
      <c r="F43" s="14"/>
      <c r="G43" s="14"/>
      <c r="H43" s="14"/>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c r="AI43" s="10"/>
      <c r="AJ43" s="10"/>
      <c r="AK43" s="10"/>
      <c r="AL43" s="10"/>
    </row>
    <row r="44" spans="1:38" x14ac:dyDescent="0.25">
      <c r="A44" s="163" t="s">
        <v>16</v>
      </c>
      <c r="B44" s="209">
        <v>48.04054054054054</v>
      </c>
      <c r="C44" s="159">
        <v>41.768649569011387</v>
      </c>
      <c r="E44" s="15"/>
      <c r="F44" s="15"/>
      <c r="G44" s="16"/>
      <c r="H44" s="17"/>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c r="AI44" s="10"/>
      <c r="AJ44" s="10"/>
      <c r="AK44" s="10"/>
      <c r="AL44" s="10"/>
    </row>
    <row r="45" spans="1:38" x14ac:dyDescent="0.25">
      <c r="A45" s="252" t="s">
        <v>17</v>
      </c>
      <c r="B45" s="253">
        <v>51.959459459459453</v>
      </c>
      <c r="C45" s="228">
        <v>58.231350430988613</v>
      </c>
      <c r="E45" s="15"/>
      <c r="F45" s="15"/>
      <c r="G45" s="16"/>
      <c r="H45" s="17"/>
      <c r="I45" s="17"/>
      <c r="J45" s="10"/>
      <c r="K45" s="15"/>
      <c r="L45" s="15"/>
      <c r="M45" s="16"/>
      <c r="N45" s="17"/>
      <c r="O45" s="17"/>
      <c r="P45" s="10"/>
      <c r="Q45" s="10"/>
      <c r="R45" s="20"/>
      <c r="S45" s="20"/>
      <c r="T45" s="21"/>
      <c r="U45" s="10"/>
      <c r="V45" s="22"/>
      <c r="W45" s="10"/>
      <c r="X45" s="10"/>
      <c r="Y45" s="10"/>
      <c r="Z45" s="20"/>
      <c r="AA45" s="20"/>
      <c r="AB45" s="21"/>
      <c r="AC45" s="10"/>
      <c r="AD45" s="22"/>
      <c r="AE45" s="10"/>
      <c r="AF45" s="10"/>
      <c r="AG45" s="10"/>
      <c r="AH45" s="10"/>
      <c r="AI45" s="10"/>
      <c r="AJ45" s="10"/>
      <c r="AK45" s="10"/>
      <c r="AL45" s="10"/>
    </row>
    <row r="46" spans="1:38" x14ac:dyDescent="0.25">
      <c r="A46" s="320" t="s">
        <v>53</v>
      </c>
      <c r="B46" s="350"/>
      <c r="C46" s="321"/>
      <c r="E46" s="18"/>
      <c r="F46" s="18"/>
      <c r="G46" s="18"/>
      <c r="H46" s="19"/>
      <c r="I46" s="19"/>
      <c r="J46" s="10"/>
      <c r="K46" s="15"/>
      <c r="L46" s="15"/>
      <c r="M46" s="16"/>
      <c r="N46" s="17"/>
      <c r="O46" s="17"/>
      <c r="P46" s="10"/>
      <c r="Q46" s="10"/>
      <c r="R46" s="20"/>
      <c r="S46" s="20"/>
      <c r="T46" s="21"/>
      <c r="U46" s="10"/>
      <c r="V46" s="22"/>
      <c r="W46" s="10"/>
      <c r="X46" s="10"/>
      <c r="Y46" s="10"/>
      <c r="Z46" s="20"/>
      <c r="AA46" s="20"/>
      <c r="AB46" s="21"/>
      <c r="AC46" s="10"/>
      <c r="AD46" s="22"/>
      <c r="AE46" s="10"/>
      <c r="AF46" s="10"/>
      <c r="AG46" s="10"/>
      <c r="AH46" s="10"/>
      <c r="AI46" s="10"/>
      <c r="AJ46" s="10"/>
      <c r="AK46" s="10"/>
      <c r="AL46" s="10"/>
    </row>
    <row r="47" spans="1:38" x14ac:dyDescent="0.25">
      <c r="A47" s="163" t="s">
        <v>6</v>
      </c>
      <c r="B47" s="209">
        <v>9.4219574928929202</v>
      </c>
      <c r="C47" s="159">
        <v>7.6898135639016481</v>
      </c>
      <c r="E47" s="10"/>
      <c r="F47" s="10"/>
      <c r="G47" s="10"/>
      <c r="H47" s="10"/>
      <c r="I47" s="10"/>
      <c r="J47" s="10"/>
      <c r="K47" s="15"/>
      <c r="L47" s="15"/>
      <c r="M47" s="16"/>
      <c r="N47" s="17"/>
      <c r="O47" s="17"/>
      <c r="P47" s="10"/>
      <c r="Q47" s="10"/>
      <c r="R47" s="20"/>
      <c r="S47" s="20"/>
      <c r="T47" s="21"/>
      <c r="U47" s="10"/>
      <c r="V47" s="22"/>
      <c r="W47" s="10"/>
      <c r="X47" s="10"/>
      <c r="Y47" s="10"/>
      <c r="Z47" s="20"/>
      <c r="AA47" s="20"/>
      <c r="AB47" s="21"/>
      <c r="AC47" s="10"/>
      <c r="AD47" s="22"/>
      <c r="AE47" s="10"/>
      <c r="AF47" s="10"/>
      <c r="AG47" s="10"/>
      <c r="AH47" s="10"/>
      <c r="AI47" s="10"/>
      <c r="AJ47" s="10"/>
      <c r="AK47" s="10"/>
      <c r="AL47" s="10"/>
    </row>
    <row r="48" spans="1:38" x14ac:dyDescent="0.25">
      <c r="A48" s="233" t="s">
        <v>120</v>
      </c>
      <c r="B48" s="254">
        <v>23.324759713009342</v>
      </c>
      <c r="C48" s="225">
        <v>19.748716563091058</v>
      </c>
      <c r="E48" s="10"/>
      <c r="F48" s="10"/>
      <c r="G48" s="10"/>
      <c r="H48" s="10"/>
      <c r="I48" s="10"/>
      <c r="J48" s="10"/>
      <c r="K48" s="15"/>
      <c r="L48" s="15"/>
      <c r="M48" s="16"/>
      <c r="N48" s="17"/>
      <c r="O48" s="17"/>
      <c r="P48" s="10"/>
      <c r="Q48" s="10"/>
      <c r="R48" s="20"/>
      <c r="S48" s="20"/>
      <c r="T48" s="21"/>
      <c r="U48" s="10"/>
      <c r="V48" s="22"/>
      <c r="W48" s="10"/>
      <c r="X48" s="10"/>
      <c r="Y48" s="10"/>
      <c r="Z48" s="20"/>
      <c r="AA48" s="20"/>
      <c r="AB48" s="21"/>
      <c r="AC48" s="10"/>
      <c r="AD48" s="22"/>
      <c r="AE48" s="10"/>
      <c r="AF48" s="10"/>
      <c r="AG48" s="10"/>
      <c r="AH48" s="10"/>
      <c r="AI48" s="10"/>
      <c r="AJ48" s="10"/>
      <c r="AK48" s="10"/>
      <c r="AL48" s="10"/>
    </row>
    <row r="49" spans="1:38" x14ac:dyDescent="0.25">
      <c r="A49" s="150" t="s">
        <v>121</v>
      </c>
      <c r="B49" s="206">
        <v>13.131176390957085</v>
      </c>
      <c r="C49" s="160">
        <v>15.330991623885437</v>
      </c>
      <c r="E49" s="10"/>
      <c r="F49" s="10"/>
      <c r="G49" s="10"/>
      <c r="H49" s="10"/>
      <c r="I49" s="10"/>
      <c r="J49" s="10"/>
      <c r="K49" s="15"/>
      <c r="L49" s="15"/>
      <c r="M49" s="16"/>
      <c r="N49" s="17"/>
      <c r="O49" s="17"/>
      <c r="P49" s="10"/>
      <c r="Q49" s="10"/>
      <c r="R49" s="20"/>
      <c r="S49" s="20"/>
      <c r="T49" s="21"/>
      <c r="U49" s="10"/>
      <c r="V49" s="22"/>
      <c r="W49" s="10"/>
      <c r="X49" s="10"/>
      <c r="Y49" s="10"/>
      <c r="Z49" s="23"/>
      <c r="AA49" s="23"/>
      <c r="AB49" s="23"/>
      <c r="AC49" s="10"/>
      <c r="AD49" s="10"/>
      <c r="AE49" s="10"/>
      <c r="AF49" s="10"/>
      <c r="AG49" s="10"/>
      <c r="AH49" s="10"/>
      <c r="AI49" s="10"/>
      <c r="AJ49" s="10"/>
      <c r="AK49" s="10"/>
      <c r="AL49" s="10"/>
    </row>
    <row r="50" spans="1:38" x14ac:dyDescent="0.25">
      <c r="A50" s="255" t="s">
        <v>122</v>
      </c>
      <c r="B50" s="256">
        <v>46.85257885474482</v>
      </c>
      <c r="C50" s="225">
        <v>49.294785193191032</v>
      </c>
      <c r="E50" s="10"/>
      <c r="F50" s="10"/>
      <c r="G50" s="10"/>
      <c r="H50" s="10"/>
      <c r="I50" s="10"/>
      <c r="J50" s="10"/>
      <c r="K50" s="10"/>
      <c r="L50" s="10"/>
      <c r="M50" s="10"/>
      <c r="N50" s="10"/>
      <c r="O50" s="10"/>
      <c r="P50" s="10"/>
      <c r="Q50" s="10"/>
      <c r="R50" s="20"/>
      <c r="S50" s="20"/>
      <c r="T50" s="21"/>
      <c r="U50" s="10"/>
      <c r="V50" s="22"/>
      <c r="W50" s="10"/>
      <c r="X50" s="10"/>
      <c r="Y50" s="10"/>
      <c r="Z50" s="10"/>
      <c r="AA50" s="10"/>
      <c r="AB50" s="10"/>
      <c r="AC50" s="10"/>
      <c r="AD50" s="10"/>
      <c r="AE50" s="10"/>
      <c r="AF50" s="10"/>
      <c r="AG50" s="10"/>
      <c r="AH50" s="10"/>
      <c r="AI50" s="10"/>
      <c r="AJ50" s="10"/>
      <c r="AK50" s="10"/>
      <c r="AL50" s="10"/>
    </row>
    <row r="51" spans="1:38" x14ac:dyDescent="0.25">
      <c r="A51" s="210" t="s">
        <v>123</v>
      </c>
      <c r="B51" s="205">
        <v>4.5891430892107756</v>
      </c>
      <c r="C51" s="160">
        <v>5.0472845176979195</v>
      </c>
      <c r="E51" s="10"/>
      <c r="F51" s="10"/>
      <c r="G51" s="10"/>
      <c r="H51" s="10"/>
      <c r="I51" s="10"/>
      <c r="J51" s="10"/>
      <c r="K51" s="10"/>
      <c r="L51" s="10"/>
      <c r="M51" s="10"/>
      <c r="N51" s="10"/>
      <c r="O51" s="10"/>
      <c r="P51" s="10"/>
      <c r="Q51" s="10"/>
      <c r="R51" s="20"/>
      <c r="S51" s="20"/>
      <c r="T51" s="21"/>
      <c r="U51" s="10"/>
      <c r="V51" s="22"/>
      <c r="W51" s="10"/>
      <c r="X51" s="10"/>
      <c r="Y51" s="10"/>
      <c r="Z51" s="10"/>
      <c r="AA51" s="10"/>
      <c r="AB51" s="10"/>
      <c r="AC51" s="10"/>
      <c r="AD51" s="10"/>
      <c r="AE51" s="10"/>
      <c r="AF51" s="10"/>
      <c r="AG51" s="10"/>
      <c r="AH51" s="10"/>
      <c r="AI51" s="10"/>
      <c r="AJ51" s="10"/>
      <c r="AK51" s="10"/>
      <c r="AL51" s="10"/>
    </row>
    <row r="52" spans="1:38" x14ac:dyDescent="0.25">
      <c r="A52" s="257" t="s">
        <v>124</v>
      </c>
      <c r="B52" s="253">
        <v>2.7</v>
      </c>
      <c r="C52" s="228">
        <v>2.9</v>
      </c>
      <c r="D52" s="7"/>
      <c r="E52" s="10"/>
      <c r="F52" s="10"/>
      <c r="G52" s="10"/>
      <c r="H52" s="10"/>
      <c r="I52" s="10"/>
      <c r="J52" s="10"/>
      <c r="K52" s="10"/>
      <c r="L52" s="10"/>
      <c r="M52" s="10"/>
      <c r="N52" s="10"/>
      <c r="O52" s="10"/>
      <c r="P52" s="10"/>
      <c r="Q52" s="10"/>
      <c r="R52" s="20"/>
      <c r="S52" s="20"/>
      <c r="T52" s="21"/>
      <c r="U52" s="10"/>
      <c r="V52" s="22"/>
      <c r="W52" s="10"/>
      <c r="X52" s="10"/>
      <c r="Y52" s="10"/>
      <c r="Z52" s="10"/>
      <c r="AA52" s="10"/>
      <c r="AB52" s="10"/>
      <c r="AC52" s="10"/>
      <c r="AD52" s="10"/>
      <c r="AE52" s="10"/>
      <c r="AF52" s="10"/>
      <c r="AG52" s="10"/>
      <c r="AH52" s="10"/>
      <c r="AI52" s="10"/>
      <c r="AJ52" s="10"/>
      <c r="AK52" s="10"/>
      <c r="AL52" s="10"/>
    </row>
    <row r="53" spans="1:38" x14ac:dyDescent="0.25">
      <c r="A53" s="320" t="s">
        <v>100</v>
      </c>
      <c r="B53" s="350"/>
      <c r="C53" s="321"/>
      <c r="E53" s="10"/>
      <c r="F53" s="10"/>
      <c r="G53" s="10"/>
      <c r="H53" s="10"/>
      <c r="I53" s="10"/>
      <c r="J53" s="10"/>
      <c r="K53" s="10"/>
      <c r="L53" s="10"/>
      <c r="M53" s="10"/>
      <c r="N53" s="10"/>
      <c r="O53" s="10"/>
      <c r="P53" s="10"/>
      <c r="Q53" s="10"/>
      <c r="R53" s="20"/>
      <c r="S53" s="20"/>
      <c r="T53" s="21"/>
      <c r="U53" s="10"/>
      <c r="V53" s="22"/>
      <c r="W53" s="10"/>
      <c r="X53" s="10"/>
      <c r="Y53" s="10"/>
      <c r="Z53" s="10"/>
      <c r="AA53" s="10"/>
      <c r="AB53" s="10"/>
      <c r="AC53" s="10"/>
      <c r="AD53" s="10"/>
      <c r="AE53" s="10"/>
      <c r="AF53" s="10"/>
      <c r="AG53" s="10"/>
      <c r="AH53" s="10"/>
      <c r="AI53" s="10"/>
      <c r="AJ53" s="10"/>
      <c r="AK53" s="10"/>
      <c r="AL53" s="10"/>
    </row>
    <row r="54" spans="1:38" x14ac:dyDescent="0.25">
      <c r="A54" s="158" t="s">
        <v>30</v>
      </c>
      <c r="B54" s="207">
        <v>23.972972972972972</v>
      </c>
      <c r="C54" s="159">
        <v>33.200000000000003</v>
      </c>
      <c r="Q54" s="10"/>
      <c r="R54" s="20"/>
      <c r="S54" s="20"/>
      <c r="T54" s="21"/>
      <c r="U54" s="10"/>
      <c r="V54" s="22"/>
      <c r="W54" s="10"/>
      <c r="X54" s="10"/>
    </row>
    <row r="55" spans="1:38" x14ac:dyDescent="0.25">
      <c r="A55" s="224" t="s">
        <v>31</v>
      </c>
      <c r="B55" s="258">
        <v>11.905405405405405</v>
      </c>
      <c r="C55" s="225">
        <v>12.2</v>
      </c>
      <c r="Q55" s="10"/>
      <c r="R55" s="20"/>
      <c r="S55" s="20"/>
      <c r="T55" s="21"/>
      <c r="U55" s="10"/>
      <c r="V55" s="22"/>
      <c r="W55" s="10"/>
      <c r="X55" s="10"/>
    </row>
    <row r="56" spans="1:38" x14ac:dyDescent="0.25">
      <c r="A56" s="154" t="s">
        <v>62</v>
      </c>
      <c r="B56" s="103">
        <v>29.162162162162165</v>
      </c>
      <c r="C56" s="160">
        <v>22.5</v>
      </c>
      <c r="Q56" s="10"/>
      <c r="R56" s="20"/>
      <c r="S56" s="20"/>
      <c r="T56" s="21"/>
      <c r="U56" s="10"/>
      <c r="V56" s="22"/>
      <c r="W56" s="10"/>
      <c r="X56" s="10"/>
    </row>
    <row r="57" spans="1:38" x14ac:dyDescent="0.25">
      <c r="A57" s="226" t="s">
        <v>32</v>
      </c>
      <c r="B57" s="258">
        <v>29.081081081081098</v>
      </c>
      <c r="C57" s="225">
        <v>24.3</v>
      </c>
      <c r="Q57" s="10"/>
      <c r="R57" s="20"/>
      <c r="S57" s="20"/>
      <c r="T57" s="21"/>
      <c r="U57" s="10"/>
      <c r="V57" s="22"/>
      <c r="W57" s="10"/>
      <c r="X57" s="10"/>
    </row>
    <row r="58" spans="1:38" x14ac:dyDescent="0.25">
      <c r="A58" s="152" t="s">
        <v>33</v>
      </c>
      <c r="B58" s="103">
        <v>5.6486486486486482</v>
      </c>
      <c r="C58" s="160">
        <v>6.8</v>
      </c>
      <c r="Q58" s="10"/>
      <c r="R58" s="20"/>
      <c r="S58" s="20"/>
      <c r="T58" s="21"/>
      <c r="U58" s="10"/>
      <c r="V58" s="22"/>
      <c r="W58" s="10"/>
      <c r="X58" s="10"/>
    </row>
    <row r="59" spans="1:38" x14ac:dyDescent="0.25">
      <c r="A59" s="227" t="s">
        <v>34</v>
      </c>
      <c r="B59" s="259">
        <v>0.22972972972972971</v>
      </c>
      <c r="C59" s="228">
        <v>0.9</v>
      </c>
      <c r="Q59" s="10"/>
      <c r="R59" s="20"/>
      <c r="S59" s="20"/>
      <c r="T59" s="21"/>
      <c r="U59" s="10"/>
      <c r="V59" s="22"/>
      <c r="W59" s="10"/>
      <c r="X59" s="10"/>
    </row>
    <row r="60" spans="1:38" x14ac:dyDescent="0.25">
      <c r="A60" s="320" t="s">
        <v>228</v>
      </c>
      <c r="B60" s="350"/>
      <c r="C60" s="321"/>
      <c r="Q60" s="10"/>
      <c r="R60" s="20"/>
      <c r="S60" s="20"/>
      <c r="T60" s="21"/>
      <c r="U60" s="10"/>
      <c r="V60" s="22"/>
      <c r="W60" s="10"/>
      <c r="X60" s="10"/>
    </row>
    <row r="61" spans="1:38" x14ac:dyDescent="0.25">
      <c r="A61" s="158" t="s">
        <v>21</v>
      </c>
      <c r="B61" s="207">
        <v>73.953425763898238</v>
      </c>
      <c r="C61" s="159">
        <v>67.3</v>
      </c>
      <c r="Q61" s="10"/>
      <c r="R61" s="20"/>
      <c r="S61" s="20"/>
      <c r="T61" s="21"/>
      <c r="U61" s="10"/>
      <c r="V61" s="22"/>
      <c r="W61" s="10"/>
      <c r="X61" s="10"/>
    </row>
    <row r="62" spans="1:38" x14ac:dyDescent="0.25">
      <c r="A62" s="224" t="s">
        <v>19</v>
      </c>
      <c r="B62" s="258">
        <v>13.258850450935523</v>
      </c>
      <c r="C62" s="225">
        <v>8.5</v>
      </c>
      <c r="D62" s="7"/>
      <c r="Q62" s="10"/>
      <c r="R62" s="20"/>
      <c r="S62" s="20"/>
      <c r="T62" s="21"/>
      <c r="U62" s="10"/>
      <c r="V62" s="22"/>
      <c r="W62" s="10"/>
      <c r="X62" s="10"/>
    </row>
    <row r="63" spans="1:38" x14ac:dyDescent="0.25">
      <c r="A63" s="154" t="s">
        <v>29</v>
      </c>
      <c r="B63" s="103">
        <v>11.939695786781531</v>
      </c>
      <c r="C63" s="160">
        <v>8.6999999999999993</v>
      </c>
      <c r="Q63" s="10"/>
      <c r="R63" s="20"/>
      <c r="S63" s="20"/>
      <c r="T63" s="21"/>
      <c r="U63" s="10"/>
      <c r="V63" s="22"/>
      <c r="W63" s="10"/>
      <c r="X63" s="10"/>
    </row>
    <row r="64" spans="1:38" x14ac:dyDescent="0.25">
      <c r="A64" s="224" t="s">
        <v>24</v>
      </c>
      <c r="B64" s="258">
        <v>7.7399380804953566</v>
      </c>
      <c r="C64" s="225">
        <v>9.1</v>
      </c>
      <c r="Q64" s="10"/>
      <c r="R64" s="20"/>
      <c r="S64" s="20"/>
      <c r="T64" s="21"/>
      <c r="U64" s="10"/>
      <c r="V64" s="22"/>
      <c r="W64" s="10"/>
      <c r="X64" s="10"/>
    </row>
    <row r="65" spans="1:24" x14ac:dyDescent="0.25">
      <c r="A65" s="154" t="s">
        <v>20</v>
      </c>
      <c r="B65" s="103">
        <v>2.6921523758244716</v>
      </c>
      <c r="C65" s="160">
        <v>3.8</v>
      </c>
      <c r="Q65" s="10"/>
      <c r="R65" s="23"/>
      <c r="S65" s="23"/>
      <c r="T65" s="24"/>
      <c r="U65" s="10"/>
      <c r="V65" s="22"/>
      <c r="W65" s="10"/>
      <c r="X65" s="10"/>
    </row>
    <row r="66" spans="1:24" x14ac:dyDescent="0.25">
      <c r="A66" s="224" t="s">
        <v>22</v>
      </c>
      <c r="B66" s="258">
        <v>2.1537219006595771</v>
      </c>
      <c r="C66" s="225">
        <v>5.0999999999999996</v>
      </c>
      <c r="Q66" s="10"/>
      <c r="R66" s="10"/>
      <c r="S66" s="10"/>
      <c r="T66" s="10"/>
      <c r="U66" s="10"/>
      <c r="V66" s="10"/>
      <c r="W66" s="10"/>
      <c r="X66" s="10"/>
    </row>
    <row r="67" spans="1:24" x14ac:dyDescent="0.25">
      <c r="A67" s="154" t="s">
        <v>27</v>
      </c>
      <c r="B67" s="103">
        <v>1.8575851393188854</v>
      </c>
      <c r="C67" s="160">
        <v>7.7</v>
      </c>
      <c r="Q67" s="10"/>
      <c r="R67" s="10"/>
      <c r="S67" s="10"/>
      <c r="T67" s="10"/>
      <c r="U67" s="10"/>
      <c r="V67" s="10"/>
      <c r="W67" s="10"/>
      <c r="X67" s="10"/>
    </row>
    <row r="68" spans="1:24" x14ac:dyDescent="0.25">
      <c r="A68" s="224" t="s">
        <v>25</v>
      </c>
      <c r="B68" s="258">
        <v>1.5345268542199488</v>
      </c>
      <c r="C68" s="225">
        <v>1.9</v>
      </c>
      <c r="Q68" s="10"/>
      <c r="R68" s="10"/>
      <c r="S68" s="10"/>
      <c r="T68" s="10"/>
      <c r="U68" s="10"/>
      <c r="V68" s="10"/>
      <c r="W68" s="10"/>
      <c r="X68" s="10"/>
    </row>
    <row r="69" spans="1:24" x14ac:dyDescent="0.25">
      <c r="A69" s="154" t="s">
        <v>26</v>
      </c>
      <c r="B69" s="103">
        <v>1.0230179028132993</v>
      </c>
      <c r="C69" s="160">
        <v>2.7</v>
      </c>
      <c r="Q69" s="10"/>
      <c r="R69" s="10"/>
      <c r="S69" s="10"/>
      <c r="T69" s="10"/>
      <c r="U69" s="10"/>
      <c r="V69" s="10"/>
      <c r="W69" s="10"/>
      <c r="X69" s="10"/>
    </row>
    <row r="70" spans="1:24" x14ac:dyDescent="0.25">
      <c r="A70" s="224" t="s">
        <v>28</v>
      </c>
      <c r="B70" s="258">
        <v>1.0095571409341768</v>
      </c>
      <c r="C70" s="225">
        <v>1.5</v>
      </c>
      <c r="Q70" s="10"/>
      <c r="R70" s="10"/>
      <c r="S70" s="10"/>
      <c r="T70" s="10"/>
      <c r="U70" s="10"/>
      <c r="V70" s="10"/>
      <c r="W70" s="10"/>
      <c r="X70" s="10"/>
    </row>
    <row r="71" spans="1:24" x14ac:dyDescent="0.25">
      <c r="A71" s="154" t="s">
        <v>200</v>
      </c>
      <c r="B71" s="103">
        <v>0.86148876026383092</v>
      </c>
      <c r="C71" s="160">
        <v>1.8</v>
      </c>
      <c r="Q71" s="10"/>
      <c r="R71" s="10"/>
      <c r="S71" s="10"/>
      <c r="T71" s="10"/>
      <c r="U71" s="10"/>
      <c r="V71" s="10"/>
      <c r="W71" s="10"/>
      <c r="X71" s="10"/>
    </row>
    <row r="72" spans="1:24" x14ac:dyDescent="0.25">
      <c r="A72" s="224" t="s">
        <v>18</v>
      </c>
      <c r="B72" s="258">
        <v>0.56535199892313903</v>
      </c>
      <c r="C72" s="225">
        <v>17</v>
      </c>
      <c r="Q72" s="10"/>
      <c r="R72" s="10"/>
      <c r="S72" s="10"/>
      <c r="T72" s="10"/>
      <c r="U72" s="10"/>
      <c r="V72" s="10"/>
      <c r="W72" s="10"/>
      <c r="X72" s="10"/>
    </row>
    <row r="73" spans="1:24" x14ac:dyDescent="0.25">
      <c r="A73" s="164" t="s">
        <v>141</v>
      </c>
      <c r="B73" s="208">
        <v>21.321846816529817</v>
      </c>
      <c r="C73" s="161">
        <v>24.5</v>
      </c>
      <c r="Q73" s="10"/>
      <c r="R73" s="20"/>
      <c r="S73" s="20"/>
      <c r="T73" s="21"/>
      <c r="U73" s="10"/>
      <c r="V73" s="22"/>
      <c r="W73" s="10"/>
      <c r="X73" s="10"/>
    </row>
    <row r="74" spans="1:24" x14ac:dyDescent="0.25">
      <c r="A74" s="351" t="s">
        <v>158</v>
      </c>
      <c r="B74" s="351"/>
      <c r="C74" s="351"/>
    </row>
    <row r="75" spans="1:24" x14ac:dyDescent="0.25">
      <c r="A75" s="351"/>
      <c r="B75" s="351"/>
      <c r="C75" s="351"/>
    </row>
    <row r="76" spans="1:24" ht="22.5" customHeight="1" x14ac:dyDescent="0.25">
      <c r="A76" s="351" t="s">
        <v>201</v>
      </c>
      <c r="B76" s="351"/>
      <c r="C76" s="351"/>
    </row>
    <row r="77" spans="1:24" x14ac:dyDescent="0.25">
      <c r="A77" s="351"/>
      <c r="B77" s="351"/>
      <c r="C77" s="351"/>
    </row>
    <row r="78" spans="1:24" x14ac:dyDescent="0.25">
      <c r="A78" s="351"/>
      <c r="B78" s="351"/>
      <c r="C78" s="351"/>
    </row>
    <row r="79" spans="1:24" x14ac:dyDescent="0.25">
      <c r="A79" s="90" t="s">
        <v>249</v>
      </c>
    </row>
    <row r="80" spans="1:24" x14ac:dyDescent="0.25">
      <c r="A80" s="27" t="s">
        <v>111</v>
      </c>
    </row>
    <row r="82" spans="1:38" x14ac:dyDescent="0.25">
      <c r="A82" s="25" t="s">
        <v>202</v>
      </c>
    </row>
    <row r="83" spans="1:38" ht="36" customHeight="1" x14ac:dyDescent="0.25">
      <c r="B83" s="201" t="s">
        <v>36</v>
      </c>
      <c r="C83" s="3" t="s">
        <v>13</v>
      </c>
      <c r="E83" s="10"/>
      <c r="F83" s="346"/>
      <c r="G83" s="346"/>
      <c r="H83" s="346"/>
      <c r="I83" s="346"/>
      <c r="J83" s="10"/>
      <c r="K83" s="10"/>
      <c r="L83" s="346"/>
      <c r="M83" s="346"/>
      <c r="N83" s="346"/>
      <c r="O83" s="346"/>
      <c r="P83" s="10"/>
      <c r="Q83" s="10"/>
      <c r="R83" s="10"/>
      <c r="S83" s="346"/>
      <c r="T83" s="346"/>
      <c r="U83" s="346"/>
      <c r="V83" s="346"/>
      <c r="W83" s="10"/>
      <c r="X83" s="10"/>
      <c r="Y83" s="10"/>
      <c r="Z83" s="10"/>
      <c r="AA83" s="346"/>
      <c r="AB83" s="346"/>
      <c r="AC83" s="346"/>
      <c r="AD83" s="346"/>
      <c r="AE83" s="10"/>
      <c r="AF83" s="10"/>
      <c r="AG83" s="10"/>
      <c r="AH83" s="10"/>
      <c r="AI83" s="10"/>
      <c r="AJ83" s="10"/>
      <c r="AK83" s="10"/>
      <c r="AL83" s="10"/>
    </row>
    <row r="84" spans="1:38" x14ac:dyDescent="0.25">
      <c r="A84" s="189" t="s">
        <v>108</v>
      </c>
      <c r="B84" s="196">
        <v>3100</v>
      </c>
      <c r="C84" s="190">
        <v>19870</v>
      </c>
    </row>
    <row r="85" spans="1:38" x14ac:dyDescent="0.25">
      <c r="A85" s="320" t="s">
        <v>58</v>
      </c>
      <c r="B85" s="350"/>
      <c r="C85" s="321"/>
    </row>
    <row r="86" spans="1:38" x14ac:dyDescent="0.25">
      <c r="A86" s="181" t="s">
        <v>143</v>
      </c>
      <c r="B86" s="207">
        <v>42.410570415726717</v>
      </c>
      <c r="C86" s="159">
        <v>45.976143741506867</v>
      </c>
    </row>
    <row r="87" spans="1:38" x14ac:dyDescent="0.25">
      <c r="A87" s="241" t="s">
        <v>59</v>
      </c>
      <c r="B87" s="258">
        <v>51.144054141153731</v>
      </c>
      <c r="C87" s="225">
        <v>45.135638431727813</v>
      </c>
    </row>
    <row r="88" spans="1:38" x14ac:dyDescent="0.25">
      <c r="A88" s="183" t="s">
        <v>60</v>
      </c>
      <c r="B88" s="208">
        <v>6.4453754431195627</v>
      </c>
      <c r="C88" s="161">
        <v>8.8882178267653131</v>
      </c>
    </row>
    <row r="89" spans="1:38" x14ac:dyDescent="0.25">
      <c r="A89" s="320" t="s">
        <v>56</v>
      </c>
      <c r="B89" s="350"/>
      <c r="C89" s="321"/>
    </row>
    <row r="90" spans="1:38" x14ac:dyDescent="0.25">
      <c r="A90" s="158" t="s">
        <v>145</v>
      </c>
      <c r="B90" s="207">
        <v>5.2207541089268448</v>
      </c>
      <c r="C90" s="159">
        <v>13.040414716392371</v>
      </c>
      <c r="D90" s="7"/>
    </row>
    <row r="91" spans="1:38" x14ac:dyDescent="0.25">
      <c r="A91" s="224" t="s">
        <v>146</v>
      </c>
      <c r="B91" s="258">
        <v>3.7060908797937477</v>
      </c>
      <c r="C91" s="225">
        <v>7.7256026976697365</v>
      </c>
    </row>
    <row r="92" spans="1:38" x14ac:dyDescent="0.25">
      <c r="A92" s="154" t="s">
        <v>136</v>
      </c>
      <c r="B92" s="103">
        <v>7.9278117950370612</v>
      </c>
      <c r="C92" s="160">
        <v>9.8394483869344196</v>
      </c>
    </row>
    <row r="93" spans="1:38" x14ac:dyDescent="0.25">
      <c r="A93" s="224" t="s">
        <v>109</v>
      </c>
      <c r="B93" s="258">
        <v>14.631002255881405</v>
      </c>
      <c r="C93" s="225">
        <v>12.849162011173185</v>
      </c>
    </row>
    <row r="94" spans="1:38" x14ac:dyDescent="0.25">
      <c r="A94" s="154" t="s">
        <v>137</v>
      </c>
      <c r="B94" s="103">
        <v>19.36835320657428</v>
      </c>
      <c r="C94" s="160">
        <v>16.392370023654941</v>
      </c>
    </row>
    <row r="95" spans="1:38" x14ac:dyDescent="0.25">
      <c r="A95" s="224" t="s">
        <v>138</v>
      </c>
      <c r="B95" s="258">
        <v>19.336126329358684</v>
      </c>
      <c r="C95" s="225">
        <v>13.281997080879762</v>
      </c>
    </row>
    <row r="96" spans="1:38" x14ac:dyDescent="0.25">
      <c r="A96" s="154" t="s">
        <v>139</v>
      </c>
      <c r="B96" s="103">
        <v>23.493393490170803</v>
      </c>
      <c r="C96" s="160">
        <v>17.333534651970407</v>
      </c>
    </row>
    <row r="97" spans="1:3" x14ac:dyDescent="0.25">
      <c r="A97" s="231" t="s">
        <v>63</v>
      </c>
      <c r="B97" s="259">
        <v>6.3164679342571706</v>
      </c>
      <c r="C97" s="228">
        <v>9.5374704313251808</v>
      </c>
    </row>
    <row r="98" spans="1:3" x14ac:dyDescent="0.25">
      <c r="A98" s="216" t="s">
        <v>240</v>
      </c>
      <c r="B98" s="214">
        <v>123.148243635192</v>
      </c>
      <c r="C98" s="215">
        <v>112.59217877095</v>
      </c>
    </row>
    <row r="99" spans="1:3" x14ac:dyDescent="0.25">
      <c r="A99" s="188" t="s">
        <v>241</v>
      </c>
      <c r="B99" s="220">
        <v>89</v>
      </c>
      <c r="C99" s="221">
        <v>48</v>
      </c>
    </row>
    <row r="100" spans="1:3" x14ac:dyDescent="0.25">
      <c r="A100" s="70" t="s">
        <v>79</v>
      </c>
    </row>
    <row r="101" spans="1:3" x14ac:dyDescent="0.25">
      <c r="A101" s="93" t="s">
        <v>276</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60:C60"/>
    <mergeCell ref="A53:C53"/>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71DDF6F4-218B-4227-B5BA-1CB9952DC48B}"/>
  </hyperlinks>
  <pageMargins left="0.7" right="0.7" top="0.75" bottom="0.75" header="0.3" footer="0.3"/>
  <pageSetup paperSize="9" scale="4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2B78C-7014-4C42-BBDE-E35424679102}">
  <sheetPr>
    <tabColor rgb="FF92D050"/>
  </sheetPr>
  <dimension ref="A1:AQ102"/>
  <sheetViews>
    <sheetView zoomScaleNormal="100" workbookViewId="0">
      <pane ySplit="2" topLeftCell="A3" activePane="bottomLeft" state="frozen"/>
      <selection activeCell="E63" sqref="E62:E63"/>
      <selection pane="bottomLeft" activeCell="E63" sqref="E62:E63"/>
    </sheetView>
  </sheetViews>
  <sheetFormatPr baseColWidth="10" defaultRowHeight="15" x14ac:dyDescent="0.25"/>
  <cols>
    <col min="1" max="1" width="43.5703125" customWidth="1"/>
    <col min="2" max="2" width="21.42578125" customWidth="1"/>
    <col min="3" max="3" width="17.5703125" customWidth="1"/>
  </cols>
  <sheetData>
    <row r="1" spans="1:43" s="47" customFormat="1" ht="15.75" x14ac:dyDescent="0.25">
      <c r="A1" s="46" t="s">
        <v>193</v>
      </c>
    </row>
    <row r="2" spans="1:43" x14ac:dyDescent="0.25">
      <c r="A2" s="58" t="s">
        <v>110</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195</v>
      </c>
      <c r="S4" s="10"/>
      <c r="T4" s="9"/>
      <c r="U4" s="9"/>
      <c r="V4" s="9"/>
      <c r="W4" s="9"/>
      <c r="X4" s="9"/>
      <c r="Y4" s="9"/>
      <c r="Z4" s="9"/>
      <c r="AA4" s="9"/>
      <c r="AB4" s="9"/>
      <c r="AC4" s="9"/>
      <c r="AD4" s="9"/>
      <c r="AE4" s="9"/>
      <c r="AF4" s="9"/>
      <c r="AG4" s="9"/>
      <c r="AH4" s="9"/>
      <c r="AI4" s="9"/>
      <c r="AJ4" s="9"/>
      <c r="AK4" s="9"/>
      <c r="AL4" s="9"/>
      <c r="AM4" s="9"/>
      <c r="AN4" s="9"/>
      <c r="AO4" s="9"/>
      <c r="AP4" s="9"/>
      <c r="AQ4" s="9"/>
    </row>
    <row r="5" spans="1:43" ht="34.35" customHeight="1" x14ac:dyDescent="0.25">
      <c r="B5" s="201" t="s">
        <v>37</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196</v>
      </c>
      <c r="B6" s="218">
        <v>19580</v>
      </c>
      <c r="C6" s="202">
        <v>37590</v>
      </c>
    </row>
    <row r="7" spans="1:43" x14ac:dyDescent="0.25">
      <c r="A7" s="217" t="s">
        <v>197</v>
      </c>
      <c r="B7" s="219">
        <v>11880</v>
      </c>
      <c r="C7" s="203">
        <v>23570</v>
      </c>
    </row>
    <row r="8" spans="1:43" x14ac:dyDescent="0.25">
      <c r="A8" s="89" t="s">
        <v>232</v>
      </c>
    </row>
    <row r="9" spans="1:43" x14ac:dyDescent="0.25">
      <c r="A9" s="27" t="s">
        <v>111</v>
      </c>
    </row>
    <row r="11" spans="1:43" x14ac:dyDescent="0.25">
      <c r="A11" s="80" t="s">
        <v>225</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112</v>
      </c>
      <c r="B13" s="86">
        <v>6060</v>
      </c>
      <c r="C13" s="86">
        <v>5790</v>
      </c>
      <c r="D13" s="86">
        <v>6150</v>
      </c>
      <c r="E13" s="86">
        <v>6230</v>
      </c>
      <c r="F13" s="86">
        <v>1050</v>
      </c>
      <c r="G13" s="86">
        <v>6300</v>
      </c>
      <c r="H13" s="86">
        <v>6390</v>
      </c>
      <c r="I13" s="86">
        <v>6220</v>
      </c>
      <c r="J13" s="86">
        <v>6160</v>
      </c>
      <c r="K13" s="86">
        <v>6380</v>
      </c>
      <c r="L13" s="86">
        <v>5960</v>
      </c>
      <c r="M13" s="87">
        <v>5650</v>
      </c>
    </row>
    <row r="14" spans="1:43" x14ac:dyDescent="0.25">
      <c r="A14" s="68" t="s">
        <v>68</v>
      </c>
      <c r="B14" s="85">
        <v>127930</v>
      </c>
      <c r="C14" s="85">
        <v>120190</v>
      </c>
      <c r="D14" s="85">
        <v>135190</v>
      </c>
      <c r="E14" s="85">
        <v>134340</v>
      </c>
      <c r="F14" s="85">
        <v>140690</v>
      </c>
      <c r="G14" s="85">
        <v>134440</v>
      </c>
      <c r="H14" s="85">
        <v>140300</v>
      </c>
      <c r="I14" s="85">
        <v>138700</v>
      </c>
      <c r="J14" s="85">
        <v>132540</v>
      </c>
      <c r="K14" s="85">
        <v>134030</v>
      </c>
      <c r="L14" s="85">
        <v>125220</v>
      </c>
      <c r="M14" s="85">
        <v>125390</v>
      </c>
      <c r="N14" s="98"/>
    </row>
    <row r="15" spans="1:43" x14ac:dyDescent="0.25">
      <c r="A15" s="89" t="s">
        <v>237</v>
      </c>
    </row>
    <row r="16" spans="1:43" x14ac:dyDescent="0.25">
      <c r="A16" s="27" t="s">
        <v>111</v>
      </c>
    </row>
    <row r="18" spans="1:1" x14ac:dyDescent="0.25">
      <c r="A18" s="80" t="s">
        <v>267</v>
      </c>
    </row>
    <row r="36" spans="1:35" x14ac:dyDescent="0.25">
      <c r="A36" s="89" t="s">
        <v>243</v>
      </c>
    </row>
    <row r="37" spans="1:35" x14ac:dyDescent="0.25">
      <c r="A37" s="27" t="s">
        <v>111</v>
      </c>
    </row>
    <row r="40" spans="1:35" x14ac:dyDescent="0.25">
      <c r="A40" s="25" t="s">
        <v>199</v>
      </c>
    </row>
    <row r="41" spans="1:35" ht="38.450000000000003" customHeight="1" x14ac:dyDescent="0.25">
      <c r="B41" s="201" t="s">
        <v>37</v>
      </c>
      <c r="C41" s="3" t="s">
        <v>13</v>
      </c>
      <c r="E41" s="10"/>
      <c r="F41" s="346"/>
      <c r="G41" s="346"/>
      <c r="H41" s="346"/>
      <c r="I41" s="346"/>
      <c r="J41" s="10"/>
      <c r="K41" s="10"/>
      <c r="L41" s="346"/>
      <c r="M41" s="346"/>
      <c r="N41" s="346"/>
      <c r="O41" s="346"/>
      <c r="P41" s="10"/>
      <c r="Q41" s="10"/>
      <c r="R41" s="10"/>
      <c r="S41" s="346"/>
      <c r="T41" s="346"/>
      <c r="U41" s="346"/>
      <c r="V41" s="346"/>
      <c r="W41" s="10"/>
      <c r="X41" s="10"/>
      <c r="Y41" s="10"/>
      <c r="Z41" s="10"/>
      <c r="AA41" s="346"/>
      <c r="AB41" s="346"/>
      <c r="AC41" s="346"/>
      <c r="AD41" s="346"/>
      <c r="AE41" s="10"/>
      <c r="AF41" s="10"/>
      <c r="AG41" s="10"/>
      <c r="AH41" s="10"/>
      <c r="AI41" s="10"/>
    </row>
    <row r="42" spans="1:35" x14ac:dyDescent="0.25">
      <c r="A42" s="156" t="s">
        <v>107</v>
      </c>
      <c r="B42" s="211">
        <v>19580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c r="AI42" s="10"/>
    </row>
    <row r="43" spans="1:35" x14ac:dyDescent="0.25">
      <c r="A43" s="320" t="s">
        <v>55</v>
      </c>
      <c r="B43" s="350"/>
      <c r="C43" s="321"/>
      <c r="E43" s="13"/>
      <c r="F43" s="14"/>
      <c r="G43" s="14"/>
      <c r="H43" s="35"/>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c r="AI43" s="10"/>
    </row>
    <row r="44" spans="1:35" x14ac:dyDescent="0.25">
      <c r="A44" s="163" t="s">
        <v>16</v>
      </c>
      <c r="B44" s="209">
        <v>41.744993870044958</v>
      </c>
      <c r="C44" s="159">
        <v>41.768649569011387</v>
      </c>
      <c r="E44" s="15"/>
      <c r="F44" s="15"/>
      <c r="G44" s="16"/>
      <c r="H44" s="36"/>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c r="AI44" s="10"/>
    </row>
    <row r="45" spans="1:35" x14ac:dyDescent="0.25">
      <c r="A45" s="252" t="s">
        <v>17</v>
      </c>
      <c r="B45" s="253">
        <v>58.255006129955042</v>
      </c>
      <c r="C45" s="228">
        <v>58.231350430988613</v>
      </c>
      <c r="E45" s="15"/>
      <c r="F45" s="15"/>
      <c r="G45" s="16"/>
      <c r="I45" s="17"/>
      <c r="J45" s="10"/>
      <c r="K45" s="15"/>
      <c r="L45" s="15"/>
      <c r="M45" s="16"/>
      <c r="N45" s="17"/>
      <c r="O45" s="17"/>
      <c r="P45" s="10"/>
      <c r="Q45" s="10"/>
      <c r="R45" s="20"/>
      <c r="S45" s="20"/>
      <c r="T45" s="21"/>
      <c r="U45" s="10"/>
      <c r="V45" s="22"/>
      <c r="W45" s="10"/>
      <c r="X45" s="10"/>
      <c r="Y45" s="10"/>
      <c r="Z45" s="20"/>
      <c r="AA45" s="20"/>
      <c r="AB45" s="21"/>
      <c r="AC45" s="10"/>
      <c r="AD45" s="22"/>
      <c r="AE45" s="10"/>
      <c r="AF45" s="10"/>
      <c r="AG45" s="10"/>
      <c r="AH45" s="10"/>
      <c r="AI45" s="10"/>
    </row>
    <row r="46" spans="1:35" x14ac:dyDescent="0.25">
      <c r="A46" s="320" t="s">
        <v>53</v>
      </c>
      <c r="B46" s="350"/>
      <c r="C46" s="321"/>
      <c r="E46" s="18"/>
      <c r="F46" s="18"/>
      <c r="G46" s="18"/>
      <c r="H46" s="35"/>
      <c r="I46" s="19"/>
      <c r="J46" s="10"/>
      <c r="K46" s="15"/>
      <c r="L46" s="15"/>
      <c r="M46" s="16"/>
      <c r="N46" s="17"/>
      <c r="O46" s="17"/>
      <c r="P46" s="10"/>
      <c r="Q46" s="10"/>
      <c r="R46" s="20"/>
      <c r="S46" s="20"/>
      <c r="T46" s="21"/>
      <c r="U46" s="10"/>
      <c r="V46" s="22"/>
      <c r="W46" s="10"/>
      <c r="X46" s="10"/>
      <c r="Y46" s="10"/>
      <c r="Z46" s="20"/>
      <c r="AA46" s="20"/>
      <c r="AB46" s="21"/>
      <c r="AC46" s="10"/>
      <c r="AD46" s="22"/>
      <c r="AE46" s="10"/>
      <c r="AF46" s="10"/>
      <c r="AG46" s="10"/>
      <c r="AH46" s="10"/>
      <c r="AI46" s="10"/>
    </row>
    <row r="47" spans="1:35" x14ac:dyDescent="0.25">
      <c r="A47" s="163" t="s">
        <v>6</v>
      </c>
      <c r="B47" s="209">
        <v>8.6578759071859341</v>
      </c>
      <c r="C47" s="159">
        <v>7.6898135639016481</v>
      </c>
      <c r="E47" s="10"/>
      <c r="F47" s="10"/>
      <c r="G47" s="10"/>
      <c r="H47" s="37"/>
      <c r="I47" s="10"/>
      <c r="J47" s="10"/>
      <c r="K47" s="15"/>
      <c r="L47" s="15"/>
      <c r="M47" s="16"/>
      <c r="N47" s="17"/>
      <c r="O47" s="17"/>
      <c r="P47" s="10"/>
      <c r="Q47" s="10"/>
      <c r="R47" s="20"/>
      <c r="S47" s="20"/>
      <c r="T47" s="21"/>
      <c r="U47" s="10"/>
      <c r="V47" s="22"/>
      <c r="W47" s="10"/>
      <c r="X47" s="10"/>
      <c r="Y47" s="10"/>
      <c r="Z47" s="20"/>
      <c r="AA47" s="20"/>
      <c r="AB47" s="21"/>
      <c r="AC47" s="10"/>
      <c r="AD47" s="22"/>
      <c r="AE47" s="10"/>
      <c r="AF47" s="10"/>
      <c r="AG47" s="10"/>
      <c r="AH47" s="10"/>
      <c r="AI47" s="10"/>
    </row>
    <row r="48" spans="1:35" x14ac:dyDescent="0.25">
      <c r="A48" s="233" t="s">
        <v>120</v>
      </c>
      <c r="B48" s="254">
        <v>20.264744965756925</v>
      </c>
      <c r="C48" s="225">
        <v>19.748716563091058</v>
      </c>
      <c r="E48" s="10"/>
      <c r="F48" s="10"/>
      <c r="G48" s="10"/>
      <c r="I48" s="10"/>
      <c r="J48" s="10"/>
      <c r="K48" s="15"/>
      <c r="L48" s="15"/>
      <c r="M48" s="16"/>
      <c r="N48" s="17"/>
      <c r="O48" s="17"/>
      <c r="P48" s="10"/>
      <c r="Q48" s="10"/>
      <c r="R48" s="20"/>
      <c r="S48" s="20"/>
      <c r="T48" s="21"/>
      <c r="U48" s="10"/>
      <c r="V48" s="22"/>
      <c r="W48" s="10"/>
      <c r="X48" s="10"/>
      <c r="Y48" s="10"/>
      <c r="Z48" s="20"/>
      <c r="AA48" s="20"/>
      <c r="AB48" s="21"/>
      <c r="AC48" s="10"/>
      <c r="AD48" s="22"/>
      <c r="AE48" s="10"/>
      <c r="AF48" s="10"/>
      <c r="AG48" s="10"/>
      <c r="AH48" s="10"/>
      <c r="AI48" s="10"/>
    </row>
    <row r="49" spans="1:35" x14ac:dyDescent="0.25">
      <c r="A49" s="150" t="s">
        <v>121</v>
      </c>
      <c r="B49" s="206">
        <v>15.69048349177144</v>
      </c>
      <c r="C49" s="160">
        <v>15.330991623885437</v>
      </c>
      <c r="E49" s="10"/>
      <c r="F49" s="10"/>
      <c r="G49" s="10"/>
      <c r="H49" s="35"/>
      <c r="I49" s="10"/>
      <c r="J49" s="10"/>
      <c r="K49" s="15"/>
      <c r="L49" s="15"/>
      <c r="M49" s="16"/>
      <c r="N49" s="17"/>
      <c r="O49" s="17"/>
      <c r="P49" s="10"/>
      <c r="Q49" s="10"/>
      <c r="R49" s="20"/>
      <c r="S49" s="20"/>
      <c r="T49" s="21"/>
      <c r="U49" s="10"/>
      <c r="V49" s="22"/>
      <c r="W49" s="10"/>
      <c r="X49" s="10"/>
      <c r="Y49" s="10"/>
      <c r="Z49" s="23"/>
      <c r="AA49" s="23"/>
      <c r="AB49" s="23"/>
      <c r="AC49" s="10"/>
      <c r="AD49" s="10"/>
      <c r="AE49" s="10"/>
      <c r="AF49" s="10"/>
      <c r="AG49" s="10"/>
      <c r="AH49" s="10"/>
      <c r="AI49" s="10"/>
    </row>
    <row r="50" spans="1:35" x14ac:dyDescent="0.25">
      <c r="A50" s="255" t="s">
        <v>122</v>
      </c>
      <c r="B50" s="256">
        <v>47.643872022896858</v>
      </c>
      <c r="C50" s="225">
        <v>49.294785193191032</v>
      </c>
      <c r="E50" s="10"/>
      <c r="F50" s="10"/>
      <c r="G50" s="10"/>
      <c r="H50" s="35"/>
      <c r="I50" s="10"/>
      <c r="J50" s="10"/>
      <c r="K50" s="10"/>
      <c r="L50" s="10"/>
      <c r="M50" s="10"/>
      <c r="N50" s="10"/>
      <c r="O50" s="10"/>
      <c r="P50" s="10"/>
      <c r="Q50" s="10"/>
      <c r="R50" s="20"/>
      <c r="S50" s="20"/>
      <c r="T50" s="21"/>
      <c r="U50" s="10"/>
      <c r="V50" s="22"/>
      <c r="W50" s="10"/>
      <c r="X50" s="10"/>
      <c r="Y50" s="10"/>
      <c r="Z50" s="10"/>
      <c r="AA50" s="10"/>
      <c r="AB50" s="10"/>
      <c r="AC50" s="10"/>
      <c r="AD50" s="10"/>
      <c r="AE50" s="10"/>
      <c r="AF50" s="10"/>
      <c r="AG50" s="10"/>
      <c r="AH50" s="10"/>
      <c r="AI50" s="10"/>
    </row>
    <row r="51" spans="1:35" x14ac:dyDescent="0.25">
      <c r="A51" s="210" t="s">
        <v>123</v>
      </c>
      <c r="B51" s="205">
        <v>5.029132168046611</v>
      </c>
      <c r="C51" s="160">
        <v>5.0472845176979195</v>
      </c>
      <c r="E51" s="10"/>
      <c r="F51" s="10"/>
      <c r="G51" s="10"/>
      <c r="H51" s="35"/>
      <c r="I51" s="10"/>
      <c r="J51" s="10"/>
      <c r="K51" s="10"/>
      <c r="L51" s="10"/>
      <c r="M51" s="10"/>
      <c r="N51" s="10"/>
      <c r="O51" s="10"/>
      <c r="P51" s="10"/>
      <c r="Q51" s="10"/>
      <c r="R51" s="20"/>
      <c r="S51" s="20"/>
      <c r="T51" s="21"/>
      <c r="U51" s="10"/>
      <c r="V51" s="22"/>
      <c r="W51" s="10"/>
      <c r="X51" s="10"/>
      <c r="Y51" s="10"/>
      <c r="Z51" s="10"/>
      <c r="AA51" s="10"/>
      <c r="AB51" s="10"/>
      <c r="AC51" s="10"/>
      <c r="AD51" s="10"/>
      <c r="AE51" s="10"/>
      <c r="AF51" s="10"/>
      <c r="AG51" s="10"/>
      <c r="AH51" s="10"/>
      <c r="AI51" s="10"/>
    </row>
    <row r="52" spans="1:35" x14ac:dyDescent="0.25">
      <c r="A52" s="257" t="s">
        <v>124</v>
      </c>
      <c r="B52" s="253">
        <v>2.7138914443422264</v>
      </c>
      <c r="C52" s="228">
        <v>2.8884085382329099</v>
      </c>
      <c r="E52" s="10"/>
      <c r="F52" s="10"/>
      <c r="G52" s="10"/>
      <c r="H52" s="10"/>
      <c r="I52" s="10"/>
      <c r="J52" s="10"/>
      <c r="K52" s="10"/>
      <c r="L52" s="10"/>
      <c r="M52" s="10"/>
      <c r="N52" s="10"/>
      <c r="O52" s="10"/>
      <c r="P52" s="10"/>
      <c r="Q52" s="10"/>
      <c r="R52" s="20"/>
      <c r="S52" s="20"/>
      <c r="T52" s="21"/>
      <c r="U52" s="10"/>
      <c r="V52" s="22"/>
      <c r="W52" s="10"/>
      <c r="X52" s="10"/>
      <c r="Y52" s="10"/>
      <c r="Z52" s="10"/>
      <c r="AA52" s="10"/>
      <c r="AB52" s="10"/>
      <c r="AC52" s="10"/>
      <c r="AD52" s="10"/>
      <c r="AE52" s="10"/>
      <c r="AF52" s="10"/>
      <c r="AG52" s="10"/>
      <c r="AH52" s="10"/>
      <c r="AI52" s="10"/>
    </row>
    <row r="53" spans="1:35" x14ac:dyDescent="0.25">
      <c r="A53" s="320" t="s">
        <v>100</v>
      </c>
      <c r="B53" s="350"/>
      <c r="C53" s="321"/>
      <c r="R53" s="20"/>
      <c r="S53" s="20"/>
      <c r="T53" s="21"/>
      <c r="U53" s="10"/>
      <c r="V53" s="22"/>
    </row>
    <row r="54" spans="1:35" x14ac:dyDescent="0.25">
      <c r="A54" s="158" t="s">
        <v>30</v>
      </c>
      <c r="B54" s="207">
        <v>32.090314671025745</v>
      </c>
      <c r="C54" s="159">
        <v>33.200000000000003</v>
      </c>
      <c r="R54" s="20"/>
      <c r="S54" s="20"/>
      <c r="T54" s="21"/>
      <c r="U54" s="10"/>
      <c r="V54" s="22"/>
    </row>
    <row r="55" spans="1:35" x14ac:dyDescent="0.25">
      <c r="A55" s="224" t="s">
        <v>31</v>
      </c>
      <c r="B55" s="258">
        <v>11.095218635063343</v>
      </c>
      <c r="C55" s="225">
        <v>12.2</v>
      </c>
      <c r="R55" s="20"/>
      <c r="S55" s="20"/>
      <c r="T55" s="21"/>
      <c r="U55" s="10"/>
      <c r="V55" s="22"/>
    </row>
    <row r="56" spans="1:35" x14ac:dyDescent="0.25">
      <c r="A56" s="152" t="s">
        <v>62</v>
      </c>
      <c r="B56" s="103">
        <v>22.256845116469144</v>
      </c>
      <c r="C56" s="160">
        <v>22.5</v>
      </c>
      <c r="R56" s="20"/>
      <c r="S56" s="20"/>
      <c r="T56" s="21"/>
      <c r="U56" s="10"/>
      <c r="V56" s="22"/>
    </row>
    <row r="57" spans="1:35" x14ac:dyDescent="0.25">
      <c r="A57" s="226" t="s">
        <v>32</v>
      </c>
      <c r="B57" s="258">
        <v>27.574581119738458</v>
      </c>
      <c r="C57" s="225">
        <v>24.3</v>
      </c>
      <c r="R57" s="20"/>
      <c r="S57" s="20"/>
      <c r="T57" s="21"/>
      <c r="U57" s="10"/>
      <c r="V57" s="22"/>
    </row>
    <row r="58" spans="1:35" x14ac:dyDescent="0.25">
      <c r="A58" s="152" t="s">
        <v>33</v>
      </c>
      <c r="B58" s="103">
        <v>5.8694319574989784</v>
      </c>
      <c r="C58" s="160">
        <v>6.8</v>
      </c>
      <c r="R58" s="20"/>
      <c r="S58" s="20"/>
      <c r="T58" s="21"/>
      <c r="U58" s="10"/>
      <c r="V58" s="22"/>
    </row>
    <row r="59" spans="1:35" x14ac:dyDescent="0.25">
      <c r="A59" s="227" t="s">
        <v>34</v>
      </c>
      <c r="B59" s="259">
        <v>1.1136085002043319</v>
      </c>
      <c r="C59" s="228">
        <v>0.9</v>
      </c>
      <c r="R59" s="20"/>
      <c r="S59" s="20"/>
      <c r="T59" s="21"/>
      <c r="U59" s="10"/>
      <c r="V59" s="22"/>
    </row>
    <row r="60" spans="1:35" x14ac:dyDescent="0.25">
      <c r="A60" s="320" t="s">
        <v>228</v>
      </c>
      <c r="B60" s="350"/>
      <c r="C60" s="321"/>
      <c r="R60" s="20"/>
      <c r="S60" s="20"/>
      <c r="T60" s="21"/>
      <c r="U60" s="10"/>
      <c r="V60" s="22"/>
    </row>
    <row r="61" spans="1:35" x14ac:dyDescent="0.25">
      <c r="A61" s="158" t="s">
        <v>21</v>
      </c>
      <c r="B61" s="207">
        <v>68.549251902160037</v>
      </c>
      <c r="C61" s="159">
        <v>67.3</v>
      </c>
      <c r="R61" s="20"/>
      <c r="S61" s="20"/>
      <c r="T61" s="21"/>
      <c r="U61" s="10"/>
      <c r="V61" s="22"/>
    </row>
    <row r="62" spans="1:35" x14ac:dyDescent="0.25">
      <c r="A62" s="224" t="s">
        <v>18</v>
      </c>
      <c r="B62" s="258">
        <v>28.305162641066229</v>
      </c>
      <c r="C62" s="225">
        <v>17</v>
      </c>
      <c r="R62" s="20"/>
      <c r="S62" s="20"/>
      <c r="T62" s="21"/>
      <c r="U62" s="10"/>
      <c r="V62" s="22"/>
    </row>
    <row r="63" spans="1:35" x14ac:dyDescent="0.25">
      <c r="A63" s="154" t="s">
        <v>24</v>
      </c>
      <c r="B63" s="103">
        <v>7.8741765817290501</v>
      </c>
      <c r="C63" s="160">
        <v>9.1</v>
      </c>
      <c r="R63" s="20"/>
      <c r="S63" s="20"/>
      <c r="T63" s="21"/>
      <c r="U63" s="10"/>
      <c r="V63" s="22"/>
    </row>
    <row r="64" spans="1:35" x14ac:dyDescent="0.25">
      <c r="A64" s="224" t="s">
        <v>27</v>
      </c>
      <c r="B64" s="258">
        <v>7.5371495685032928</v>
      </c>
      <c r="C64" s="225">
        <v>7.7</v>
      </c>
      <c r="R64" s="20"/>
      <c r="S64" s="20"/>
      <c r="T64" s="21"/>
      <c r="U64" s="10"/>
      <c r="V64" s="22"/>
    </row>
    <row r="65" spans="1:22" x14ac:dyDescent="0.25">
      <c r="A65" s="154" t="s">
        <v>29</v>
      </c>
      <c r="B65" s="103">
        <v>7.077567277740898</v>
      </c>
      <c r="C65" s="160">
        <v>8.6999999999999993</v>
      </c>
      <c r="R65" s="23"/>
      <c r="S65" s="23"/>
      <c r="T65" s="24"/>
      <c r="U65" s="10"/>
      <c r="V65" s="22"/>
    </row>
    <row r="66" spans="1:22" x14ac:dyDescent="0.25">
      <c r="A66" s="224" t="s">
        <v>19</v>
      </c>
      <c r="B66" s="258">
        <v>6.3013838533421849</v>
      </c>
      <c r="C66" s="225">
        <v>8.5</v>
      </c>
      <c r="R66" s="10"/>
      <c r="S66" s="10"/>
      <c r="T66" s="10"/>
      <c r="U66" s="10"/>
      <c r="V66" s="10"/>
    </row>
    <row r="67" spans="1:22" x14ac:dyDescent="0.25">
      <c r="A67" s="154" t="s">
        <v>22</v>
      </c>
      <c r="B67" s="103">
        <v>4.1668794362457229</v>
      </c>
      <c r="C67" s="160">
        <v>5.0999999999999996</v>
      </c>
      <c r="R67" s="10"/>
      <c r="S67" s="10"/>
      <c r="T67" s="10"/>
      <c r="U67" s="10"/>
      <c r="V67" s="10"/>
    </row>
    <row r="68" spans="1:22" x14ac:dyDescent="0.25">
      <c r="A68" s="224" t="s">
        <v>200</v>
      </c>
      <c r="B68" s="258">
        <v>2.4051473216565387</v>
      </c>
      <c r="C68" s="225">
        <v>1.8</v>
      </c>
    </row>
    <row r="69" spans="1:22" x14ac:dyDescent="0.25">
      <c r="A69" s="154" t="s">
        <v>20</v>
      </c>
      <c r="B69" s="103">
        <v>2.0528008987387021</v>
      </c>
      <c r="C69" s="160">
        <v>3.8</v>
      </c>
    </row>
    <row r="70" spans="1:22" x14ac:dyDescent="0.25">
      <c r="A70" s="224" t="s">
        <v>26</v>
      </c>
      <c r="B70" s="258">
        <v>1.9915232599703827</v>
      </c>
      <c r="C70" s="225">
        <v>2.7</v>
      </c>
    </row>
    <row r="71" spans="1:22" x14ac:dyDescent="0.25">
      <c r="A71" s="154" t="s">
        <v>25</v>
      </c>
      <c r="B71" s="103">
        <v>1.4910892100291069</v>
      </c>
      <c r="C71" s="160">
        <v>1.9</v>
      </c>
    </row>
    <row r="72" spans="1:22" ht="14.1" customHeight="1" x14ac:dyDescent="0.25">
      <c r="A72" s="224" t="s">
        <v>28</v>
      </c>
      <c r="B72" s="258">
        <v>1.4553439207475871</v>
      </c>
      <c r="C72" s="225">
        <v>1.5</v>
      </c>
    </row>
    <row r="73" spans="1:22" x14ac:dyDescent="0.25">
      <c r="A73" s="164" t="s">
        <v>141</v>
      </c>
      <c r="B73" s="208">
        <v>28.26941735178471</v>
      </c>
      <c r="C73" s="161">
        <v>24.5</v>
      </c>
      <c r="R73" s="20"/>
      <c r="S73" s="20"/>
      <c r="T73" s="21"/>
      <c r="U73" s="10"/>
      <c r="V73" s="22"/>
    </row>
    <row r="74" spans="1:22" x14ac:dyDescent="0.25">
      <c r="A74" s="351" t="s">
        <v>158</v>
      </c>
      <c r="B74" s="351"/>
      <c r="C74" s="351"/>
    </row>
    <row r="75" spans="1:22" x14ac:dyDescent="0.25">
      <c r="A75" s="351"/>
      <c r="B75" s="351"/>
      <c r="C75" s="351"/>
    </row>
    <row r="76" spans="1:22" ht="22.5" customHeight="1" x14ac:dyDescent="0.25">
      <c r="A76" s="351" t="s">
        <v>201</v>
      </c>
      <c r="B76" s="351"/>
      <c r="C76" s="351"/>
    </row>
    <row r="77" spans="1:22" x14ac:dyDescent="0.25">
      <c r="A77" s="351"/>
      <c r="B77" s="351"/>
      <c r="C77" s="351"/>
    </row>
    <row r="78" spans="1:22" x14ac:dyDescent="0.25">
      <c r="A78" s="351"/>
      <c r="B78" s="351"/>
      <c r="C78" s="351"/>
    </row>
    <row r="79" spans="1:22" x14ac:dyDescent="0.25">
      <c r="A79" s="90" t="s">
        <v>250</v>
      </c>
    </row>
    <row r="80" spans="1:22" x14ac:dyDescent="0.25">
      <c r="A80" s="27" t="s">
        <v>111</v>
      </c>
    </row>
    <row r="82" spans="1:35" x14ac:dyDescent="0.25">
      <c r="A82" s="25" t="s">
        <v>202</v>
      </c>
    </row>
    <row r="83" spans="1:35" ht="38.450000000000003" customHeight="1" x14ac:dyDescent="0.25">
      <c r="B83" s="201" t="s">
        <v>37</v>
      </c>
      <c r="C83" s="3" t="s">
        <v>13</v>
      </c>
      <c r="E83" s="10"/>
      <c r="F83" s="346"/>
      <c r="G83" s="346"/>
      <c r="H83" s="346"/>
      <c r="I83" s="346"/>
      <c r="J83" s="10"/>
      <c r="K83" s="10"/>
      <c r="L83" s="346"/>
      <c r="M83" s="346"/>
      <c r="N83" s="346"/>
      <c r="O83" s="346"/>
      <c r="P83" s="10"/>
      <c r="Q83" s="10"/>
      <c r="R83" s="10"/>
      <c r="S83" s="346"/>
      <c r="T83" s="346"/>
      <c r="U83" s="346"/>
      <c r="V83" s="346"/>
      <c r="W83" s="10"/>
      <c r="X83" s="10"/>
      <c r="Y83" s="10"/>
      <c r="Z83" s="10"/>
      <c r="AA83" s="346"/>
      <c r="AB83" s="346"/>
      <c r="AC83" s="346"/>
      <c r="AD83" s="346"/>
      <c r="AE83" s="10"/>
      <c r="AF83" s="10"/>
      <c r="AG83" s="10"/>
      <c r="AH83" s="10"/>
      <c r="AI83" s="10"/>
    </row>
    <row r="84" spans="1:35" x14ac:dyDescent="0.25">
      <c r="A84" s="189" t="s">
        <v>108</v>
      </c>
      <c r="B84" s="196">
        <v>10930</v>
      </c>
      <c r="C84" s="190">
        <v>19870</v>
      </c>
    </row>
    <row r="85" spans="1:35" x14ac:dyDescent="0.25">
      <c r="A85" s="320" t="s">
        <v>58</v>
      </c>
      <c r="B85" s="350"/>
      <c r="C85" s="321"/>
    </row>
    <row r="86" spans="1:35" x14ac:dyDescent="0.25">
      <c r="A86" s="181" t="s">
        <v>143</v>
      </c>
      <c r="B86" s="207">
        <v>47.8264848540313</v>
      </c>
      <c r="C86" s="159">
        <v>45.976143741506867</v>
      </c>
    </row>
    <row r="87" spans="1:35" x14ac:dyDescent="0.25">
      <c r="A87" s="241" t="s">
        <v>59</v>
      </c>
      <c r="B87" s="258">
        <v>43.14084378145877</v>
      </c>
      <c r="C87" s="225">
        <v>45.135638431727813</v>
      </c>
    </row>
    <row r="88" spans="1:35" x14ac:dyDescent="0.25">
      <c r="A88" s="183" t="s">
        <v>60</v>
      </c>
      <c r="B88" s="208">
        <v>9.0326713645099304</v>
      </c>
      <c r="C88" s="161">
        <v>8.8882178267653131</v>
      </c>
    </row>
    <row r="89" spans="1:35" x14ac:dyDescent="0.25">
      <c r="A89" s="320" t="s">
        <v>56</v>
      </c>
      <c r="B89" s="350"/>
      <c r="C89" s="321"/>
    </row>
    <row r="90" spans="1:35" x14ac:dyDescent="0.25">
      <c r="A90" s="158" t="s">
        <v>145</v>
      </c>
      <c r="B90" s="207">
        <v>10.002745492815961</v>
      </c>
      <c r="C90" s="159">
        <v>13.040414716392371</v>
      </c>
    </row>
    <row r="91" spans="1:35" x14ac:dyDescent="0.25">
      <c r="A91" s="224" t="s">
        <v>146</v>
      </c>
      <c r="B91" s="258">
        <v>5.445227418321589</v>
      </c>
      <c r="C91" s="225">
        <v>7.7256026976697365</v>
      </c>
    </row>
    <row r="92" spans="1:35" x14ac:dyDescent="0.25">
      <c r="A92" s="154" t="s">
        <v>136</v>
      </c>
      <c r="B92" s="103">
        <v>8.2090235197217911</v>
      </c>
      <c r="C92" s="160">
        <v>9.8394483869344196</v>
      </c>
    </row>
    <row r="93" spans="1:35" x14ac:dyDescent="0.25">
      <c r="A93" s="224" t="s">
        <v>109</v>
      </c>
      <c r="B93" s="258">
        <v>11.833074036789604</v>
      </c>
      <c r="C93" s="225">
        <v>12.849162011173185</v>
      </c>
    </row>
    <row r="94" spans="1:35" x14ac:dyDescent="0.25">
      <c r="A94" s="154" t="s">
        <v>137</v>
      </c>
      <c r="B94" s="103">
        <v>16.143497757847534</v>
      </c>
      <c r="C94" s="160">
        <v>16.392370023654941</v>
      </c>
    </row>
    <row r="95" spans="1:35" x14ac:dyDescent="0.25">
      <c r="A95" s="224" t="s">
        <v>138</v>
      </c>
      <c r="B95" s="258">
        <v>13.059394161251944</v>
      </c>
      <c r="C95" s="225">
        <v>13.281997080879762</v>
      </c>
    </row>
    <row r="96" spans="1:35" x14ac:dyDescent="0.25">
      <c r="A96" s="154" t="s">
        <v>139</v>
      </c>
      <c r="B96" s="103">
        <v>21.387389036332021</v>
      </c>
      <c r="C96" s="160">
        <v>17.333534651970407</v>
      </c>
    </row>
    <row r="97" spans="1:3" x14ac:dyDescent="0.25">
      <c r="A97" s="231" t="s">
        <v>63</v>
      </c>
      <c r="B97" s="259">
        <v>13.919648576919558</v>
      </c>
      <c r="C97" s="228">
        <v>9.5374704313251808</v>
      </c>
    </row>
    <row r="98" spans="1:3" x14ac:dyDescent="0.25">
      <c r="A98" s="216" t="s">
        <v>240</v>
      </c>
      <c r="B98" s="214">
        <v>140.930355998902</v>
      </c>
      <c r="C98" s="215">
        <v>112.59217877095</v>
      </c>
    </row>
    <row r="99" spans="1:3" x14ac:dyDescent="0.25">
      <c r="A99" s="188" t="s">
        <v>241</v>
      </c>
      <c r="B99" s="220">
        <v>83</v>
      </c>
      <c r="C99" s="221">
        <v>48</v>
      </c>
    </row>
    <row r="100" spans="1:3" x14ac:dyDescent="0.25">
      <c r="A100" s="70" t="s">
        <v>79</v>
      </c>
    </row>
    <row r="101" spans="1:3" x14ac:dyDescent="0.25">
      <c r="A101" s="93" t="s">
        <v>277</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53:C53"/>
    <mergeCell ref="A60:C60"/>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304213BA-D930-4242-8364-DE595380CC85}"/>
  </hyperlinks>
  <pageMargins left="0.7" right="0.7" top="0.75" bottom="0.75" header="0.3" footer="0.3"/>
  <pageSetup paperSize="9" scale="4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CE81-2A48-4374-88EE-7DAB221F71A7}">
  <sheetPr>
    <tabColor rgb="FF92D050"/>
  </sheetPr>
  <dimension ref="A1:AQ102"/>
  <sheetViews>
    <sheetView zoomScaleNormal="100" workbookViewId="0">
      <pane ySplit="2" topLeftCell="A5" activePane="bottomLeft" state="frozen"/>
      <selection activeCell="E63" sqref="E62:E63"/>
      <selection pane="bottomLeft" activeCell="E63" sqref="E62:E63"/>
    </sheetView>
  </sheetViews>
  <sheetFormatPr baseColWidth="10" defaultRowHeight="15" x14ac:dyDescent="0.25"/>
  <cols>
    <col min="1" max="1" width="43.5703125" customWidth="1"/>
    <col min="2" max="2" width="14.5703125" customWidth="1"/>
    <col min="3" max="3" width="15.42578125" customWidth="1"/>
  </cols>
  <sheetData>
    <row r="1" spans="1:43" s="47" customFormat="1" ht="15.75" x14ac:dyDescent="0.25">
      <c r="A1" s="46" t="s">
        <v>193</v>
      </c>
    </row>
    <row r="2" spans="1:43" x14ac:dyDescent="0.25">
      <c r="A2" s="58" t="s">
        <v>110</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195</v>
      </c>
      <c r="S4" s="10"/>
      <c r="T4" s="9"/>
      <c r="U4" s="9"/>
      <c r="V4" s="9"/>
      <c r="W4" s="9"/>
      <c r="X4" s="9"/>
      <c r="Y4" s="9"/>
      <c r="Z4" s="9"/>
      <c r="AA4" s="9"/>
      <c r="AB4" s="9"/>
      <c r="AC4" s="9"/>
      <c r="AD4" s="9"/>
      <c r="AE4" s="9"/>
      <c r="AF4" s="9"/>
      <c r="AG4" s="9"/>
      <c r="AH4" s="9"/>
      <c r="AI4" s="9"/>
      <c r="AJ4" s="9"/>
      <c r="AK4" s="9"/>
      <c r="AL4" s="9"/>
      <c r="AM4" s="9"/>
      <c r="AN4" s="9"/>
      <c r="AO4" s="9"/>
      <c r="AP4" s="9"/>
      <c r="AQ4" s="9"/>
    </row>
    <row r="5" spans="1:43" ht="30" x14ac:dyDescent="0.25">
      <c r="B5" s="201" t="s">
        <v>38</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196</v>
      </c>
      <c r="B6" s="218">
        <v>5570</v>
      </c>
      <c r="C6" s="202">
        <v>37590</v>
      </c>
    </row>
    <row r="7" spans="1:43" x14ac:dyDescent="0.25">
      <c r="A7" s="217" t="s">
        <v>197</v>
      </c>
      <c r="B7" s="219">
        <v>3930</v>
      </c>
      <c r="C7" s="203">
        <v>23570</v>
      </c>
    </row>
    <row r="8" spans="1:43" x14ac:dyDescent="0.25">
      <c r="A8" s="89" t="s">
        <v>233</v>
      </c>
    </row>
    <row r="9" spans="1:43" x14ac:dyDescent="0.25">
      <c r="A9" s="27" t="s">
        <v>111</v>
      </c>
    </row>
    <row r="11" spans="1:43" x14ac:dyDescent="0.25">
      <c r="A11" s="80" t="s">
        <v>224</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112</v>
      </c>
      <c r="B13" s="86">
        <v>880</v>
      </c>
      <c r="C13" s="86">
        <v>840</v>
      </c>
      <c r="D13" s="86">
        <v>920</v>
      </c>
      <c r="E13" s="86">
        <v>940</v>
      </c>
      <c r="F13" s="86">
        <v>1050</v>
      </c>
      <c r="G13" s="86">
        <v>1060</v>
      </c>
      <c r="H13" s="86">
        <v>1200</v>
      </c>
      <c r="I13" s="86">
        <v>1190</v>
      </c>
      <c r="J13" s="86">
        <v>1250</v>
      </c>
      <c r="K13" s="86">
        <v>1240</v>
      </c>
      <c r="L13" s="86">
        <v>1040</v>
      </c>
      <c r="M13" s="87">
        <v>940</v>
      </c>
    </row>
    <row r="14" spans="1:43" x14ac:dyDescent="0.25">
      <c r="A14" s="68" t="s">
        <v>68</v>
      </c>
      <c r="B14" s="85">
        <v>9750</v>
      </c>
      <c r="C14" s="85">
        <v>9200</v>
      </c>
      <c r="D14" s="85">
        <v>10620</v>
      </c>
      <c r="E14" s="85">
        <v>11010</v>
      </c>
      <c r="F14" s="85">
        <v>11830</v>
      </c>
      <c r="G14" s="85">
        <v>12850</v>
      </c>
      <c r="H14" s="85">
        <v>14720</v>
      </c>
      <c r="I14" s="85">
        <v>14310</v>
      </c>
      <c r="J14" s="85">
        <v>15220</v>
      </c>
      <c r="K14" s="85">
        <v>15270</v>
      </c>
      <c r="L14" s="85">
        <v>12850</v>
      </c>
      <c r="M14" s="85">
        <v>12180</v>
      </c>
    </row>
    <row r="15" spans="1:43" x14ac:dyDescent="0.25">
      <c r="A15" s="89" t="s">
        <v>238</v>
      </c>
    </row>
    <row r="16" spans="1:43" x14ac:dyDescent="0.25">
      <c r="A16" s="27" t="s">
        <v>111</v>
      </c>
    </row>
    <row r="18" spans="1:1" x14ac:dyDescent="0.25">
      <c r="A18" s="80" t="s">
        <v>268</v>
      </c>
    </row>
    <row r="36" spans="1:34" x14ac:dyDescent="0.25">
      <c r="A36" s="89" t="s">
        <v>245</v>
      </c>
    </row>
    <row r="37" spans="1:34" x14ac:dyDescent="0.25">
      <c r="A37" s="27" t="s">
        <v>111</v>
      </c>
    </row>
    <row r="40" spans="1:34" x14ac:dyDescent="0.25">
      <c r="A40" s="25" t="s">
        <v>199</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ht="30" x14ac:dyDescent="0.25">
      <c r="B41" s="201" t="s">
        <v>38</v>
      </c>
      <c r="C41" s="3" t="s">
        <v>13</v>
      </c>
      <c r="E41" s="10"/>
      <c r="F41" s="346"/>
      <c r="G41" s="346"/>
      <c r="H41" s="346"/>
      <c r="I41" s="346"/>
      <c r="J41" s="10"/>
      <c r="K41" s="10"/>
      <c r="L41" s="346"/>
      <c r="M41" s="346"/>
      <c r="N41" s="346"/>
      <c r="O41" s="346"/>
      <c r="P41" s="10"/>
      <c r="Q41" s="10"/>
      <c r="R41" s="10"/>
      <c r="S41" s="346"/>
      <c r="T41" s="346"/>
      <c r="U41" s="346"/>
      <c r="V41" s="346"/>
      <c r="W41" s="10"/>
      <c r="X41" s="10"/>
      <c r="Y41" s="10"/>
      <c r="Z41" s="10"/>
      <c r="AA41" s="346"/>
      <c r="AB41" s="346"/>
      <c r="AC41" s="346"/>
      <c r="AD41" s="346"/>
      <c r="AE41" s="10"/>
      <c r="AF41" s="10"/>
      <c r="AG41" s="10"/>
      <c r="AH41" s="10"/>
    </row>
    <row r="42" spans="1:34" x14ac:dyDescent="0.25">
      <c r="A42" s="156" t="s">
        <v>107</v>
      </c>
      <c r="B42" s="211">
        <v>5570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row>
    <row r="43" spans="1:34" x14ac:dyDescent="0.25">
      <c r="A43" s="320" t="s">
        <v>55</v>
      </c>
      <c r="B43" s="350"/>
      <c r="C43" s="321"/>
      <c r="E43" s="13"/>
      <c r="F43" s="14"/>
      <c r="G43" s="14"/>
      <c r="H43" s="14"/>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row>
    <row r="44" spans="1:34" x14ac:dyDescent="0.25">
      <c r="A44" s="163" t="s">
        <v>16</v>
      </c>
      <c r="B44" s="209">
        <v>39.155435759209347</v>
      </c>
      <c r="C44" s="159">
        <v>41.768649569011387</v>
      </c>
      <c r="E44" s="15"/>
      <c r="F44" s="15"/>
      <c r="G44" s="16"/>
      <c r="H44" s="17"/>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row>
    <row r="45" spans="1:34" x14ac:dyDescent="0.25">
      <c r="A45" s="252" t="s">
        <v>17</v>
      </c>
      <c r="B45" s="253">
        <v>60.844564240790653</v>
      </c>
      <c r="C45" s="228">
        <v>58.231350430988613</v>
      </c>
      <c r="E45" s="15"/>
      <c r="F45" s="15"/>
      <c r="G45" s="16"/>
      <c r="H45" s="17"/>
      <c r="I45" s="17"/>
      <c r="J45" s="10"/>
      <c r="K45" s="15"/>
      <c r="L45" s="15"/>
      <c r="M45" s="16"/>
      <c r="N45" s="17"/>
      <c r="O45" s="17"/>
      <c r="P45" s="10"/>
      <c r="Q45" s="10"/>
      <c r="R45" s="20"/>
      <c r="S45" s="20"/>
      <c r="T45" s="21"/>
      <c r="U45" s="10"/>
      <c r="V45" s="22"/>
      <c r="W45" s="10"/>
      <c r="X45" s="10"/>
      <c r="Y45" s="10"/>
      <c r="Z45" s="20"/>
      <c r="AA45" s="20"/>
      <c r="AB45" s="21"/>
      <c r="AC45" s="10"/>
      <c r="AD45" s="22"/>
      <c r="AE45" s="10"/>
      <c r="AF45" s="10"/>
      <c r="AG45" s="10"/>
      <c r="AH45" s="10"/>
    </row>
    <row r="46" spans="1:34" x14ac:dyDescent="0.25">
      <c r="A46" s="320" t="s">
        <v>53</v>
      </c>
      <c r="B46" s="350"/>
      <c r="C46" s="321"/>
      <c r="E46" s="18"/>
      <c r="F46" s="18"/>
      <c r="G46" s="18"/>
      <c r="H46" s="19"/>
      <c r="I46" s="19"/>
      <c r="J46" s="10"/>
      <c r="K46" s="15"/>
      <c r="L46" s="15"/>
      <c r="M46" s="16"/>
      <c r="N46" s="17"/>
      <c r="O46" s="17"/>
      <c r="P46" s="10"/>
      <c r="Q46" s="10"/>
      <c r="R46" s="20"/>
      <c r="S46" s="20"/>
      <c r="T46" s="21"/>
      <c r="U46" s="10"/>
      <c r="V46" s="22"/>
      <c r="W46" s="10"/>
      <c r="X46" s="10"/>
      <c r="Y46" s="10"/>
      <c r="Z46" s="20"/>
      <c r="AA46" s="20"/>
      <c r="AB46" s="21"/>
      <c r="AC46" s="10"/>
      <c r="AD46" s="22"/>
      <c r="AE46" s="10"/>
      <c r="AF46" s="10"/>
      <c r="AG46" s="10"/>
      <c r="AH46" s="10"/>
    </row>
    <row r="47" spans="1:34" x14ac:dyDescent="0.25">
      <c r="A47" s="163" t="s">
        <v>6</v>
      </c>
      <c r="B47" s="209">
        <v>3.8780663780663782</v>
      </c>
      <c r="C47" s="159">
        <v>7.6898135639016481</v>
      </c>
      <c r="E47" s="10"/>
      <c r="F47" s="10"/>
      <c r="G47" s="10"/>
      <c r="H47" s="10"/>
      <c r="I47" s="10"/>
      <c r="J47" s="10"/>
      <c r="K47" s="15"/>
      <c r="L47" s="15"/>
      <c r="M47" s="16"/>
      <c r="N47" s="17"/>
      <c r="O47" s="17"/>
      <c r="P47" s="10"/>
      <c r="Q47" s="10"/>
      <c r="R47" s="20"/>
      <c r="S47" s="20"/>
      <c r="T47" s="21"/>
      <c r="U47" s="10"/>
      <c r="V47" s="22"/>
      <c r="W47" s="10"/>
      <c r="X47" s="10"/>
      <c r="Y47" s="10"/>
      <c r="Z47" s="20"/>
      <c r="AA47" s="20"/>
      <c r="AB47" s="21"/>
      <c r="AC47" s="10"/>
      <c r="AD47" s="22"/>
      <c r="AE47" s="10"/>
      <c r="AF47" s="10"/>
      <c r="AG47" s="10"/>
      <c r="AH47" s="10"/>
    </row>
    <row r="48" spans="1:34" x14ac:dyDescent="0.25">
      <c r="A48" s="233" t="s">
        <v>120</v>
      </c>
      <c r="B48" s="254">
        <v>15.043290043290044</v>
      </c>
      <c r="C48" s="225">
        <v>19.748716563091058</v>
      </c>
      <c r="E48" s="10"/>
      <c r="F48" s="10"/>
      <c r="G48" s="10"/>
      <c r="H48" s="10"/>
      <c r="I48" s="10"/>
      <c r="J48" s="10"/>
      <c r="K48" s="15"/>
      <c r="L48" s="15"/>
      <c r="M48" s="16"/>
      <c r="N48" s="17"/>
      <c r="O48" s="17"/>
      <c r="P48" s="10"/>
      <c r="Q48" s="10"/>
      <c r="R48" s="20"/>
      <c r="S48" s="20"/>
      <c r="T48" s="21"/>
      <c r="U48" s="10"/>
      <c r="V48" s="22"/>
      <c r="W48" s="10"/>
      <c r="X48" s="10"/>
      <c r="Y48" s="10"/>
      <c r="Z48" s="20"/>
      <c r="AA48" s="20"/>
      <c r="AB48" s="21"/>
      <c r="AC48" s="10"/>
      <c r="AD48" s="22"/>
      <c r="AE48" s="10"/>
      <c r="AF48" s="10"/>
      <c r="AG48" s="10"/>
      <c r="AH48" s="10"/>
    </row>
    <row r="49" spans="1:34" x14ac:dyDescent="0.25">
      <c r="A49" s="150" t="s">
        <v>121</v>
      </c>
      <c r="B49" s="206">
        <v>14.628427128427129</v>
      </c>
      <c r="C49" s="160">
        <v>15.330991623885437</v>
      </c>
      <c r="E49" s="10"/>
      <c r="F49" s="10"/>
      <c r="G49" s="10"/>
      <c r="H49" s="10"/>
      <c r="I49" s="10"/>
      <c r="J49" s="10"/>
      <c r="K49" s="15"/>
      <c r="L49" s="15"/>
      <c r="M49" s="16"/>
      <c r="N49" s="17"/>
      <c r="O49" s="17"/>
      <c r="P49" s="10"/>
      <c r="Q49" s="10"/>
      <c r="R49" s="20"/>
      <c r="S49" s="20"/>
      <c r="T49" s="21"/>
      <c r="U49" s="10"/>
      <c r="V49" s="22"/>
      <c r="W49" s="10"/>
      <c r="X49" s="10"/>
      <c r="Y49" s="10"/>
      <c r="Z49" s="23"/>
      <c r="AA49" s="23"/>
      <c r="AB49" s="23"/>
      <c r="AC49" s="10"/>
      <c r="AD49" s="10"/>
      <c r="AE49" s="10"/>
      <c r="AF49" s="10"/>
      <c r="AG49" s="10"/>
      <c r="AH49" s="10"/>
    </row>
    <row r="50" spans="1:34" x14ac:dyDescent="0.25">
      <c r="A50" s="255" t="s">
        <v>122</v>
      </c>
      <c r="B50" s="256">
        <v>56.096681096681102</v>
      </c>
      <c r="C50" s="225">
        <v>49.294785193191032</v>
      </c>
      <c r="E50" s="10"/>
      <c r="F50" s="10"/>
      <c r="G50" s="10"/>
      <c r="H50" s="10"/>
      <c r="I50" s="10"/>
      <c r="J50" s="10"/>
      <c r="K50" s="10"/>
      <c r="L50" s="10"/>
      <c r="M50" s="10"/>
      <c r="N50" s="10"/>
      <c r="O50" s="10"/>
      <c r="P50" s="10"/>
      <c r="Q50" s="10"/>
      <c r="R50" s="20"/>
      <c r="S50" s="20"/>
      <c r="T50" s="21"/>
      <c r="U50" s="10"/>
      <c r="V50" s="22"/>
      <c r="W50" s="10"/>
      <c r="X50" s="10"/>
      <c r="Y50" s="10"/>
      <c r="Z50" s="10"/>
      <c r="AA50" s="10"/>
      <c r="AB50" s="10"/>
      <c r="AC50" s="10"/>
      <c r="AD50" s="10"/>
      <c r="AE50" s="10"/>
      <c r="AF50" s="10"/>
      <c r="AG50" s="10"/>
      <c r="AH50" s="10"/>
    </row>
    <row r="51" spans="1:34" x14ac:dyDescent="0.25">
      <c r="A51" s="210" t="s">
        <v>123</v>
      </c>
      <c r="B51" s="205">
        <v>6.7640692640692643</v>
      </c>
      <c r="C51" s="160">
        <v>5.0472845176979195</v>
      </c>
      <c r="E51" s="10"/>
      <c r="F51" s="10"/>
      <c r="G51" s="10"/>
      <c r="H51" s="10"/>
      <c r="I51" s="10"/>
      <c r="J51" s="10"/>
      <c r="K51" s="10"/>
      <c r="L51" s="10"/>
      <c r="M51" s="10"/>
      <c r="N51" s="10"/>
      <c r="O51" s="10"/>
      <c r="P51" s="10"/>
      <c r="Q51" s="10"/>
      <c r="R51" s="20"/>
      <c r="S51" s="20"/>
      <c r="T51" s="21"/>
      <c r="U51" s="10"/>
      <c r="V51" s="22"/>
      <c r="W51" s="10"/>
      <c r="X51" s="10"/>
      <c r="Y51" s="10"/>
      <c r="Z51" s="10"/>
      <c r="AA51" s="10"/>
      <c r="AB51" s="10"/>
      <c r="AC51" s="10"/>
      <c r="AD51" s="10"/>
      <c r="AE51" s="10"/>
      <c r="AF51" s="10"/>
      <c r="AG51" s="10"/>
      <c r="AH51" s="10"/>
    </row>
    <row r="52" spans="1:34" x14ac:dyDescent="0.25">
      <c r="A52" s="257" t="s">
        <v>124</v>
      </c>
      <c r="B52" s="253">
        <v>3.5894660894660895</v>
      </c>
      <c r="C52" s="228">
        <v>2.8884085382329099</v>
      </c>
      <c r="E52" s="10"/>
      <c r="F52" s="10"/>
      <c r="G52" s="10"/>
      <c r="H52" s="10"/>
      <c r="I52" s="10"/>
      <c r="J52" s="10"/>
      <c r="K52" s="10"/>
      <c r="L52" s="10"/>
      <c r="M52" s="10"/>
      <c r="N52" s="10"/>
      <c r="O52" s="10"/>
      <c r="P52" s="10"/>
      <c r="Q52" s="10"/>
      <c r="R52" s="20"/>
      <c r="S52" s="20"/>
      <c r="T52" s="21"/>
      <c r="U52" s="10"/>
      <c r="V52" s="22"/>
      <c r="W52" s="10"/>
      <c r="X52" s="10"/>
      <c r="Y52" s="10"/>
      <c r="Z52" s="10"/>
      <c r="AA52" s="10"/>
      <c r="AB52" s="10"/>
      <c r="AC52" s="10"/>
      <c r="AD52" s="10"/>
      <c r="AE52" s="10"/>
      <c r="AF52" s="10"/>
      <c r="AG52" s="10"/>
      <c r="AH52" s="10"/>
    </row>
    <row r="53" spans="1:34" x14ac:dyDescent="0.25">
      <c r="A53" s="320" t="s">
        <v>100</v>
      </c>
      <c r="B53" s="350"/>
      <c r="C53" s="321"/>
      <c r="R53" s="20"/>
      <c r="S53" s="20"/>
      <c r="T53" s="21"/>
      <c r="U53" s="10"/>
      <c r="V53" s="22"/>
      <c r="W53" s="10"/>
    </row>
    <row r="54" spans="1:34" x14ac:dyDescent="0.25">
      <c r="A54" s="158" t="s">
        <v>30</v>
      </c>
      <c r="B54" s="207">
        <v>41.257861635220131</v>
      </c>
      <c r="C54" s="159">
        <v>33.200000000000003</v>
      </c>
      <c r="R54" s="20"/>
      <c r="S54" s="20"/>
      <c r="T54" s="21"/>
      <c r="U54" s="10"/>
      <c r="V54" s="22"/>
      <c r="W54" s="10"/>
    </row>
    <row r="55" spans="1:34" x14ac:dyDescent="0.25">
      <c r="A55" s="224" t="s">
        <v>31</v>
      </c>
      <c r="B55" s="258">
        <v>15.112309074573224</v>
      </c>
      <c r="C55" s="225">
        <v>12.2</v>
      </c>
      <c r="R55" s="20"/>
      <c r="S55" s="20"/>
      <c r="T55" s="21"/>
      <c r="U55" s="10"/>
      <c r="V55" s="22"/>
      <c r="W55" s="10"/>
    </row>
    <row r="56" spans="1:34" x14ac:dyDescent="0.25">
      <c r="A56" s="152" t="s">
        <v>62</v>
      </c>
      <c r="B56" s="103">
        <v>18.472596585804133</v>
      </c>
      <c r="C56" s="160">
        <v>22.5</v>
      </c>
      <c r="R56" s="20"/>
      <c r="S56" s="20"/>
      <c r="T56" s="21"/>
      <c r="U56" s="10"/>
      <c r="V56" s="22"/>
      <c r="W56" s="10"/>
    </row>
    <row r="57" spans="1:34" x14ac:dyDescent="0.25">
      <c r="A57" s="226" t="s">
        <v>32</v>
      </c>
      <c r="B57" s="258">
        <v>15.615453728661278</v>
      </c>
      <c r="C57" s="225">
        <v>24.3</v>
      </c>
      <c r="R57" s="20"/>
      <c r="S57" s="20"/>
      <c r="T57" s="21"/>
      <c r="U57" s="10"/>
      <c r="V57" s="22"/>
      <c r="W57" s="10"/>
    </row>
    <row r="58" spans="1:34" x14ac:dyDescent="0.25">
      <c r="A58" s="152" t="s">
        <v>33</v>
      </c>
      <c r="B58" s="103">
        <v>9.1823899371069171</v>
      </c>
      <c r="C58" s="160">
        <v>6.8</v>
      </c>
      <c r="R58" s="20"/>
      <c r="S58" s="20"/>
      <c r="T58" s="21"/>
      <c r="U58" s="10"/>
      <c r="V58" s="22"/>
      <c r="W58" s="10"/>
    </row>
    <row r="59" spans="1:34" x14ac:dyDescent="0.25">
      <c r="A59" s="227" t="s">
        <v>34</v>
      </c>
      <c r="B59" s="259">
        <v>0.3593890386343217</v>
      </c>
      <c r="C59" s="228">
        <v>0.9</v>
      </c>
      <c r="R59" s="20"/>
      <c r="S59" s="20"/>
      <c r="T59" s="21"/>
      <c r="U59" s="10"/>
      <c r="V59" s="22"/>
      <c r="W59" s="10"/>
    </row>
    <row r="60" spans="1:34" x14ac:dyDescent="0.25">
      <c r="A60" s="320" t="s">
        <v>228</v>
      </c>
      <c r="B60" s="350"/>
      <c r="C60" s="321"/>
      <c r="R60" s="20"/>
      <c r="S60" s="20"/>
      <c r="T60" s="21"/>
      <c r="U60" s="10"/>
      <c r="V60" s="22"/>
      <c r="W60" s="10"/>
    </row>
    <row r="61" spans="1:34" x14ac:dyDescent="0.25">
      <c r="A61" s="158" t="s">
        <v>21</v>
      </c>
      <c r="B61" s="207">
        <v>74.371859296482413</v>
      </c>
      <c r="C61" s="159">
        <v>67.3</v>
      </c>
      <c r="R61" s="20"/>
      <c r="S61" s="20"/>
      <c r="T61" s="21"/>
      <c r="U61" s="10"/>
      <c r="V61" s="22"/>
      <c r="W61" s="10"/>
    </row>
    <row r="62" spans="1:34" x14ac:dyDescent="0.25">
      <c r="A62" s="224" t="s">
        <v>27</v>
      </c>
      <c r="B62" s="258">
        <v>21.159368269921032</v>
      </c>
      <c r="C62" s="225">
        <v>7.7</v>
      </c>
      <c r="R62" s="20"/>
      <c r="S62" s="20"/>
      <c r="T62" s="21"/>
      <c r="U62" s="10"/>
      <c r="V62" s="22"/>
      <c r="W62" s="10"/>
    </row>
    <row r="63" spans="1:34" x14ac:dyDescent="0.25">
      <c r="A63" s="154" t="s">
        <v>22</v>
      </c>
      <c r="B63" s="103">
        <v>12.867910983488873</v>
      </c>
      <c r="C63" s="160">
        <v>5.0999999999999996</v>
      </c>
      <c r="R63" s="20"/>
      <c r="S63" s="20"/>
      <c r="T63" s="21"/>
      <c r="U63" s="10"/>
      <c r="V63" s="22"/>
      <c r="W63" s="10"/>
    </row>
    <row r="64" spans="1:34" x14ac:dyDescent="0.25">
      <c r="A64" s="224" t="s">
        <v>18</v>
      </c>
      <c r="B64" s="258">
        <v>12.096195262024407</v>
      </c>
      <c r="C64" s="225">
        <v>17</v>
      </c>
      <c r="R64" s="20"/>
      <c r="S64" s="20"/>
      <c r="T64" s="21"/>
      <c r="U64" s="10"/>
      <c r="V64" s="22"/>
      <c r="W64" s="10"/>
    </row>
    <row r="65" spans="1:23" x14ac:dyDescent="0.25">
      <c r="A65" s="154" t="s">
        <v>19</v>
      </c>
      <c r="B65" s="103">
        <v>8.3273510409188809</v>
      </c>
      <c r="C65" s="160">
        <v>8.5</v>
      </c>
      <c r="R65" s="23"/>
      <c r="S65" s="23"/>
      <c r="T65" s="24"/>
      <c r="U65" s="10"/>
      <c r="V65" s="22"/>
      <c r="W65" s="10"/>
    </row>
    <row r="66" spans="1:23" x14ac:dyDescent="0.25">
      <c r="A66" s="224" t="s">
        <v>29</v>
      </c>
      <c r="B66" s="258">
        <v>7.0351758793969852</v>
      </c>
      <c r="C66" s="225">
        <v>8.6999999999999993</v>
      </c>
      <c r="R66" s="10"/>
      <c r="S66" s="10"/>
      <c r="T66" s="10"/>
      <c r="U66" s="10"/>
      <c r="V66" s="10"/>
      <c r="W66" s="10"/>
    </row>
    <row r="67" spans="1:23" x14ac:dyDescent="0.25">
      <c r="A67" s="154" t="s">
        <v>24</v>
      </c>
      <c r="B67" s="103">
        <v>5.2584350323043791</v>
      </c>
      <c r="C67" s="160">
        <v>9.1</v>
      </c>
      <c r="E67" s="7"/>
      <c r="R67" s="10"/>
      <c r="S67" s="10"/>
      <c r="T67" s="10"/>
      <c r="U67" s="10"/>
      <c r="V67" s="10"/>
      <c r="W67" s="10"/>
    </row>
    <row r="68" spans="1:23" x14ac:dyDescent="0.25">
      <c r="A68" s="224" t="s">
        <v>20</v>
      </c>
      <c r="B68" s="258">
        <v>4.6123474515434317</v>
      </c>
      <c r="C68" s="225">
        <v>3.8</v>
      </c>
      <c r="R68" s="10"/>
      <c r="S68" s="10"/>
      <c r="T68" s="10"/>
      <c r="U68" s="10"/>
      <c r="V68" s="10"/>
      <c r="W68" s="10"/>
    </row>
    <row r="69" spans="1:23" x14ac:dyDescent="0.25">
      <c r="A69" s="154" t="s">
        <v>25</v>
      </c>
      <c r="B69" s="103">
        <v>2.0100502512562812</v>
      </c>
      <c r="C69" s="160">
        <v>1.9</v>
      </c>
    </row>
    <row r="70" spans="1:23" x14ac:dyDescent="0.25">
      <c r="A70" s="224" t="s">
        <v>26</v>
      </c>
      <c r="B70" s="258">
        <v>1.9203158650394829</v>
      </c>
      <c r="C70" s="225">
        <v>2.7</v>
      </c>
    </row>
    <row r="71" spans="1:23" x14ac:dyDescent="0.25">
      <c r="A71" s="154" t="s">
        <v>200</v>
      </c>
      <c r="B71" s="103">
        <v>0.93323761665470206</v>
      </c>
      <c r="C71" s="160">
        <v>1.8</v>
      </c>
    </row>
    <row r="72" spans="1:23" x14ac:dyDescent="0.25">
      <c r="A72" s="224" t="s">
        <v>28</v>
      </c>
      <c r="B72" s="258">
        <v>0.75376884422110546</v>
      </c>
      <c r="C72" s="225">
        <v>1.5</v>
      </c>
    </row>
    <row r="73" spans="1:23" x14ac:dyDescent="0.25">
      <c r="A73" s="164" t="s">
        <v>141</v>
      </c>
      <c r="B73" s="208">
        <v>14.734386216798276</v>
      </c>
      <c r="C73" s="161">
        <v>24.5</v>
      </c>
      <c r="R73" s="20"/>
      <c r="S73" s="20"/>
      <c r="T73" s="21"/>
      <c r="U73" s="10"/>
      <c r="V73" s="22"/>
      <c r="W73" s="10"/>
    </row>
    <row r="74" spans="1:23" x14ac:dyDescent="0.25">
      <c r="A74" s="351" t="s">
        <v>158</v>
      </c>
      <c r="B74" s="351"/>
      <c r="C74" s="351"/>
    </row>
    <row r="75" spans="1:23" x14ac:dyDescent="0.25">
      <c r="A75" s="351"/>
      <c r="B75" s="351"/>
      <c r="C75" s="351"/>
    </row>
    <row r="76" spans="1:23" ht="22.5" customHeight="1" x14ac:dyDescent="0.25">
      <c r="A76" s="351" t="s">
        <v>201</v>
      </c>
      <c r="B76" s="351"/>
      <c r="C76" s="351"/>
    </row>
    <row r="77" spans="1:23" x14ac:dyDescent="0.25">
      <c r="A77" s="351"/>
      <c r="B77" s="351"/>
      <c r="C77" s="351"/>
    </row>
    <row r="78" spans="1:23" x14ac:dyDescent="0.25">
      <c r="A78" s="351"/>
      <c r="B78" s="351"/>
      <c r="C78" s="351"/>
    </row>
    <row r="79" spans="1:23" x14ac:dyDescent="0.25">
      <c r="A79" s="90" t="s">
        <v>251</v>
      </c>
    </row>
    <row r="80" spans="1:23" x14ac:dyDescent="0.25">
      <c r="A80" s="27" t="s">
        <v>111</v>
      </c>
    </row>
    <row r="82" spans="1:34" x14ac:dyDescent="0.25">
      <c r="A82" s="25" t="s">
        <v>202</v>
      </c>
    </row>
    <row r="83" spans="1:34" ht="30" x14ac:dyDescent="0.25">
      <c r="B83" s="201" t="s">
        <v>38</v>
      </c>
      <c r="C83" s="3" t="s">
        <v>13</v>
      </c>
      <c r="E83" s="10"/>
      <c r="F83" s="346"/>
      <c r="G83" s="346"/>
      <c r="H83" s="346"/>
      <c r="I83" s="346"/>
      <c r="J83" s="10"/>
      <c r="K83" s="10"/>
      <c r="L83" s="346"/>
      <c r="M83" s="346"/>
      <c r="N83" s="346"/>
      <c r="O83" s="346"/>
      <c r="P83" s="10"/>
      <c r="Q83" s="10"/>
      <c r="R83" s="10"/>
      <c r="S83" s="346"/>
      <c r="T83" s="346"/>
      <c r="U83" s="346"/>
      <c r="V83" s="346"/>
      <c r="W83" s="10"/>
      <c r="X83" s="10"/>
      <c r="Y83" s="10"/>
      <c r="Z83" s="10"/>
      <c r="AA83" s="346"/>
      <c r="AB83" s="346"/>
      <c r="AC83" s="346"/>
      <c r="AD83" s="346"/>
      <c r="AE83" s="10"/>
      <c r="AF83" s="10"/>
      <c r="AG83" s="10"/>
      <c r="AH83" s="10"/>
    </row>
    <row r="84" spans="1:34" x14ac:dyDescent="0.25">
      <c r="A84" s="189" t="s">
        <v>108</v>
      </c>
      <c r="B84" s="196">
        <v>3720</v>
      </c>
      <c r="C84" s="190">
        <v>19870</v>
      </c>
    </row>
    <row r="85" spans="1:34" x14ac:dyDescent="0.25">
      <c r="A85" s="320" t="s">
        <v>58</v>
      </c>
      <c r="B85" s="350"/>
      <c r="C85" s="321"/>
    </row>
    <row r="86" spans="1:34" x14ac:dyDescent="0.25">
      <c r="A86" s="181" t="s">
        <v>143</v>
      </c>
      <c r="B86" s="207">
        <v>32.58064516129032</v>
      </c>
      <c r="C86" s="159">
        <v>45.976143741506867</v>
      </c>
    </row>
    <row r="87" spans="1:34" x14ac:dyDescent="0.25">
      <c r="A87" s="241" t="s">
        <v>59</v>
      </c>
      <c r="B87" s="258">
        <v>58.467741935483872</v>
      </c>
      <c r="C87" s="225">
        <v>45.135638431727813</v>
      </c>
    </row>
    <row r="88" spans="1:34" x14ac:dyDescent="0.25">
      <c r="A88" s="183" t="s">
        <v>60</v>
      </c>
      <c r="B88" s="208">
        <v>8.9516129032258078</v>
      </c>
      <c r="C88" s="161">
        <v>8.8882178267653131</v>
      </c>
    </row>
    <row r="89" spans="1:34" x14ac:dyDescent="0.25">
      <c r="A89" s="320" t="s">
        <v>56</v>
      </c>
      <c r="B89" s="350"/>
      <c r="C89" s="321"/>
    </row>
    <row r="90" spans="1:34" x14ac:dyDescent="0.25">
      <c r="A90" s="158" t="s">
        <v>145</v>
      </c>
      <c r="B90" s="207">
        <v>24.059139784946236</v>
      </c>
      <c r="C90" s="159">
        <v>13.040414716392371</v>
      </c>
    </row>
    <row r="91" spans="1:34" x14ac:dyDescent="0.25">
      <c r="A91" s="224" t="s">
        <v>146</v>
      </c>
      <c r="B91" s="258">
        <v>17.123655913978496</v>
      </c>
      <c r="C91" s="225">
        <v>7.7256026976697365</v>
      </c>
    </row>
    <row r="92" spans="1:34" x14ac:dyDescent="0.25">
      <c r="A92" s="154" t="s">
        <v>136</v>
      </c>
      <c r="B92" s="103">
        <v>15.77956989247312</v>
      </c>
      <c r="C92" s="160">
        <v>9.8394483869344196</v>
      </c>
    </row>
    <row r="93" spans="1:34" x14ac:dyDescent="0.25">
      <c r="A93" s="224" t="s">
        <v>109</v>
      </c>
      <c r="B93" s="258">
        <v>15.510752688172044</v>
      </c>
      <c r="C93" s="225">
        <v>12.849162011173185</v>
      </c>
      <c r="D93" s="7"/>
    </row>
    <row r="94" spans="1:34" x14ac:dyDescent="0.25">
      <c r="A94" s="154" t="s">
        <v>137</v>
      </c>
      <c r="B94" s="103">
        <v>14.516129032258066</v>
      </c>
      <c r="C94" s="160">
        <v>16.392370023654941</v>
      </c>
    </row>
    <row r="95" spans="1:34" x14ac:dyDescent="0.25">
      <c r="A95" s="224" t="s">
        <v>138</v>
      </c>
      <c r="B95" s="258">
        <v>7.9838709677419351</v>
      </c>
      <c r="C95" s="225">
        <v>13.281997080879762</v>
      </c>
    </row>
    <row r="96" spans="1:34" x14ac:dyDescent="0.25">
      <c r="A96" s="154" t="s">
        <v>139</v>
      </c>
      <c r="B96" s="103">
        <v>4.408602150537634</v>
      </c>
      <c r="C96" s="160">
        <v>17.333534651970407</v>
      </c>
    </row>
    <row r="97" spans="1:3" x14ac:dyDescent="0.25">
      <c r="A97" s="231" t="s">
        <v>63</v>
      </c>
      <c r="B97" s="259">
        <v>0.61827956989247312</v>
      </c>
      <c r="C97" s="228">
        <v>9.5374704313251808</v>
      </c>
    </row>
    <row r="98" spans="1:3" x14ac:dyDescent="0.25">
      <c r="A98" s="216" t="s">
        <v>240</v>
      </c>
      <c r="B98" s="214">
        <v>35.929569892473097</v>
      </c>
      <c r="C98" s="215">
        <v>112.59217877095</v>
      </c>
    </row>
    <row r="99" spans="1:3" x14ac:dyDescent="0.25">
      <c r="A99" s="188" t="s">
        <v>241</v>
      </c>
      <c r="B99" s="220">
        <v>6</v>
      </c>
      <c r="C99" s="221">
        <v>48</v>
      </c>
    </row>
    <row r="100" spans="1:3" x14ac:dyDescent="0.25">
      <c r="A100" s="70" t="s">
        <v>79</v>
      </c>
    </row>
    <row r="101" spans="1:3" x14ac:dyDescent="0.25">
      <c r="A101" s="93" t="s">
        <v>278</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53:C53"/>
    <mergeCell ref="A60:C60"/>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BB43E450-157C-4B82-AC6B-097F3CCBAD18}"/>
  </hyperlinks>
  <pageMargins left="0.7" right="0.7" top="0.75" bottom="0.75" header="0.3" footer="0.3"/>
  <pageSetup paperSize="9" scale="4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974A-7FE8-4A7F-8C6C-686BE65F4344}">
  <sheetPr>
    <tabColor rgb="FF92D050"/>
  </sheetPr>
  <dimension ref="A1:AQ102"/>
  <sheetViews>
    <sheetView zoomScaleNormal="100" workbookViewId="0">
      <pane ySplit="2" topLeftCell="A3" activePane="bottomLeft" state="frozen"/>
      <selection activeCell="E63" sqref="E62:E63"/>
      <selection pane="bottomLeft" activeCell="G10" sqref="G10"/>
    </sheetView>
  </sheetViews>
  <sheetFormatPr baseColWidth="10" defaultRowHeight="15" x14ac:dyDescent="0.25"/>
  <cols>
    <col min="1" max="1" width="43.5703125" customWidth="1"/>
    <col min="2" max="2" width="16.42578125" customWidth="1"/>
    <col min="3" max="3" width="15.5703125" customWidth="1"/>
  </cols>
  <sheetData>
    <row r="1" spans="1:43" s="47" customFormat="1" ht="15.75" x14ac:dyDescent="0.25">
      <c r="A1" s="46" t="s">
        <v>193</v>
      </c>
    </row>
    <row r="2" spans="1:43" x14ac:dyDescent="0.25">
      <c r="A2" s="58" t="s">
        <v>110</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195</v>
      </c>
      <c r="S4" s="10"/>
      <c r="T4" s="9"/>
      <c r="U4" s="9"/>
      <c r="V4" s="9"/>
      <c r="W4" s="9"/>
      <c r="X4" s="9"/>
      <c r="Y4" s="9"/>
      <c r="Z4" s="9"/>
      <c r="AA4" s="9"/>
      <c r="AB4" s="9"/>
      <c r="AC4" s="9"/>
      <c r="AD4" s="9"/>
      <c r="AE4" s="9"/>
      <c r="AF4" s="9"/>
      <c r="AG4" s="9"/>
      <c r="AH4" s="9"/>
      <c r="AI4" s="9"/>
      <c r="AJ4" s="9"/>
      <c r="AK4" s="9"/>
      <c r="AL4" s="9"/>
      <c r="AM4" s="9"/>
      <c r="AN4" s="9"/>
      <c r="AO4" s="9"/>
      <c r="AP4" s="9"/>
      <c r="AQ4" s="9"/>
    </row>
    <row r="5" spans="1:43" ht="30" x14ac:dyDescent="0.25">
      <c r="B5" s="201" t="s">
        <v>39</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196</v>
      </c>
      <c r="B6" s="218">
        <v>4500</v>
      </c>
      <c r="C6" s="202">
        <v>37590</v>
      </c>
    </row>
    <row r="7" spans="1:43" x14ac:dyDescent="0.25">
      <c r="A7" s="217" t="s">
        <v>197</v>
      </c>
      <c r="B7" s="219">
        <v>3310</v>
      </c>
      <c r="C7" s="203">
        <v>23570</v>
      </c>
    </row>
    <row r="8" spans="1:43" x14ac:dyDescent="0.25">
      <c r="A8" s="89" t="s">
        <v>234</v>
      </c>
    </row>
    <row r="9" spans="1:43" x14ac:dyDescent="0.25">
      <c r="A9" s="27" t="s">
        <v>111</v>
      </c>
    </row>
    <row r="11" spans="1:43" x14ac:dyDescent="0.25">
      <c r="A11" s="80" t="s">
        <v>223</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112</v>
      </c>
      <c r="B13" s="86">
        <v>800</v>
      </c>
      <c r="C13" s="86">
        <v>700</v>
      </c>
      <c r="D13" s="86">
        <v>820</v>
      </c>
      <c r="E13" s="86">
        <v>750</v>
      </c>
      <c r="F13" s="86">
        <v>720</v>
      </c>
      <c r="G13" s="86">
        <v>740</v>
      </c>
      <c r="H13" s="86">
        <v>780</v>
      </c>
      <c r="I13" s="86">
        <v>720</v>
      </c>
      <c r="J13" s="86">
        <v>710</v>
      </c>
      <c r="K13" s="86">
        <v>720</v>
      </c>
      <c r="L13" s="86">
        <v>670</v>
      </c>
      <c r="M13" s="87">
        <v>640</v>
      </c>
    </row>
    <row r="14" spans="1:43" x14ac:dyDescent="0.25">
      <c r="A14" s="68" t="s">
        <v>68</v>
      </c>
      <c r="B14" s="85">
        <v>9530</v>
      </c>
      <c r="C14" s="85">
        <v>8770</v>
      </c>
      <c r="D14" s="85">
        <v>10060</v>
      </c>
      <c r="E14" s="85">
        <v>9420</v>
      </c>
      <c r="F14" s="85">
        <v>8610</v>
      </c>
      <c r="G14" s="85">
        <v>8160</v>
      </c>
      <c r="H14" s="85">
        <v>8500</v>
      </c>
      <c r="I14" s="85">
        <v>8320</v>
      </c>
      <c r="J14" s="85">
        <v>7870</v>
      </c>
      <c r="K14" s="85">
        <v>8060</v>
      </c>
      <c r="L14" s="85">
        <v>7600</v>
      </c>
      <c r="M14" s="85">
        <v>7860</v>
      </c>
    </row>
    <row r="15" spans="1:43" ht="18.600000000000001" customHeight="1" x14ac:dyDescent="0.25">
      <c r="A15" s="89" t="s">
        <v>239</v>
      </c>
    </row>
    <row r="16" spans="1:43" ht="18.600000000000001" customHeight="1" x14ac:dyDescent="0.25">
      <c r="A16" s="27" t="s">
        <v>111</v>
      </c>
    </row>
    <row r="18" spans="1:1" x14ac:dyDescent="0.25">
      <c r="A18" s="80" t="s">
        <v>198</v>
      </c>
    </row>
    <row r="36" spans="1:34" x14ac:dyDescent="0.25">
      <c r="A36" s="89" t="s">
        <v>246</v>
      </c>
    </row>
    <row r="37" spans="1:34" x14ac:dyDescent="0.25">
      <c r="A37" s="27" t="s">
        <v>111</v>
      </c>
    </row>
    <row r="40" spans="1:34" x14ac:dyDescent="0.25">
      <c r="A40" s="25" t="s">
        <v>199</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ht="30" x14ac:dyDescent="0.25">
      <c r="B41" s="201" t="s">
        <v>39</v>
      </c>
      <c r="C41" s="3" t="s">
        <v>13</v>
      </c>
      <c r="E41" s="10"/>
      <c r="F41" s="346"/>
      <c r="G41" s="346"/>
      <c r="H41" s="346"/>
      <c r="I41" s="346"/>
      <c r="J41" s="10"/>
      <c r="K41" s="10"/>
      <c r="L41" s="346"/>
      <c r="M41" s="346"/>
      <c r="N41" s="346"/>
      <c r="O41" s="346"/>
      <c r="P41" s="10"/>
      <c r="Q41" s="10"/>
      <c r="R41" s="10"/>
      <c r="S41" s="346"/>
      <c r="T41" s="346"/>
      <c r="U41" s="346"/>
      <c r="V41" s="346"/>
      <c r="W41" s="10"/>
      <c r="X41" s="10"/>
      <c r="Y41" s="10"/>
      <c r="Z41" s="10"/>
      <c r="AA41" s="346"/>
      <c r="AB41" s="346"/>
      <c r="AC41" s="346"/>
      <c r="AD41" s="346"/>
      <c r="AE41" s="10"/>
      <c r="AF41" s="10"/>
      <c r="AG41" s="10"/>
      <c r="AH41" s="10"/>
    </row>
    <row r="42" spans="1:34" x14ac:dyDescent="0.25">
      <c r="A42" s="156" t="s">
        <v>107</v>
      </c>
      <c r="B42" s="211">
        <v>4500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row>
    <row r="43" spans="1:34" x14ac:dyDescent="0.25">
      <c r="A43" s="320" t="s">
        <v>55</v>
      </c>
      <c r="B43" s="350"/>
      <c r="C43" s="321"/>
      <c r="E43" s="13"/>
      <c r="F43" s="14"/>
      <c r="G43" s="14"/>
      <c r="H43" s="14"/>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row>
    <row r="44" spans="1:34" x14ac:dyDescent="0.25">
      <c r="A44" s="163" t="s">
        <v>16</v>
      </c>
      <c r="B44" s="209">
        <v>34.303488113752501</v>
      </c>
      <c r="C44" s="159">
        <v>41.768649569011387</v>
      </c>
      <c r="E44" s="15"/>
      <c r="F44" s="15"/>
      <c r="G44" s="16"/>
      <c r="H44" s="17"/>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row>
    <row r="45" spans="1:34" x14ac:dyDescent="0.25">
      <c r="A45" s="252" t="s">
        <v>17</v>
      </c>
      <c r="B45" s="253">
        <v>65.696511886247492</v>
      </c>
      <c r="C45" s="228">
        <v>58.231350430988613</v>
      </c>
      <c r="E45" s="15"/>
      <c r="F45" s="15"/>
      <c r="G45" s="16"/>
      <c r="H45" s="17"/>
      <c r="I45" s="17"/>
      <c r="J45" s="10"/>
      <c r="K45" s="15"/>
      <c r="L45" s="38"/>
      <c r="M45" s="16"/>
      <c r="N45" s="17"/>
      <c r="O45" s="17"/>
      <c r="P45" s="10"/>
      <c r="Q45" s="10"/>
      <c r="R45" s="20"/>
      <c r="S45" s="20"/>
      <c r="T45" s="21"/>
      <c r="U45" s="10"/>
      <c r="V45" s="22"/>
      <c r="W45" s="10"/>
      <c r="X45" s="10"/>
      <c r="Y45" s="10"/>
      <c r="Z45" s="20"/>
      <c r="AA45" s="20"/>
      <c r="AB45" s="21"/>
      <c r="AC45" s="10"/>
      <c r="AD45" s="22"/>
      <c r="AE45" s="10"/>
      <c r="AF45" s="10"/>
      <c r="AG45" s="10"/>
      <c r="AH45" s="10"/>
    </row>
    <row r="46" spans="1:34" x14ac:dyDescent="0.25">
      <c r="A46" s="320" t="s">
        <v>53</v>
      </c>
      <c r="B46" s="350"/>
      <c r="C46" s="321"/>
      <c r="E46" s="18"/>
      <c r="F46" s="18"/>
      <c r="G46" s="18"/>
      <c r="H46" s="19"/>
      <c r="I46" s="19"/>
      <c r="J46" s="10"/>
      <c r="K46" s="15"/>
      <c r="L46" s="38"/>
      <c r="M46" s="16"/>
      <c r="N46" s="17"/>
      <c r="O46" s="17"/>
      <c r="P46" s="10"/>
      <c r="Q46" s="10"/>
      <c r="R46" s="20"/>
      <c r="S46" s="20"/>
      <c r="T46" s="21"/>
      <c r="U46" s="10"/>
      <c r="V46" s="22"/>
      <c r="W46" s="10"/>
      <c r="X46" s="10"/>
      <c r="Y46" s="10"/>
      <c r="Z46" s="20"/>
      <c r="AA46" s="20"/>
      <c r="AB46" s="21"/>
      <c r="AC46" s="10"/>
      <c r="AD46" s="22"/>
      <c r="AE46" s="10"/>
      <c r="AF46" s="10"/>
      <c r="AG46" s="10"/>
      <c r="AH46" s="10"/>
    </row>
    <row r="47" spans="1:34" x14ac:dyDescent="0.25">
      <c r="A47" s="163" t="s">
        <v>6</v>
      </c>
      <c r="B47" s="209">
        <v>4.0027764923646458</v>
      </c>
      <c r="C47" s="159">
        <v>7.6898135639016481</v>
      </c>
      <c r="E47" s="10"/>
      <c r="F47" s="10"/>
      <c r="G47" s="10"/>
      <c r="H47" s="10"/>
      <c r="I47" s="10"/>
      <c r="J47" s="10"/>
      <c r="K47" s="15"/>
      <c r="M47" s="16"/>
      <c r="N47" s="17"/>
      <c r="O47" s="17"/>
      <c r="P47" s="10"/>
      <c r="Q47" s="10"/>
      <c r="R47" s="20"/>
      <c r="S47" s="20"/>
      <c r="T47" s="21"/>
      <c r="U47" s="10"/>
      <c r="V47" s="22"/>
      <c r="W47" s="10"/>
      <c r="X47" s="10"/>
      <c r="Y47" s="10"/>
      <c r="Z47" s="20"/>
      <c r="AA47" s="20"/>
      <c r="AB47" s="21"/>
      <c r="AC47" s="10"/>
      <c r="AD47" s="22"/>
      <c r="AE47" s="10"/>
      <c r="AF47" s="10"/>
      <c r="AG47" s="10"/>
      <c r="AH47" s="10"/>
    </row>
    <row r="48" spans="1:34" x14ac:dyDescent="0.25">
      <c r="A48" s="233" t="s">
        <v>120</v>
      </c>
      <c r="B48" s="254">
        <v>16.011105969458583</v>
      </c>
      <c r="C48" s="225">
        <v>19.748716563091058</v>
      </c>
      <c r="E48" s="10"/>
      <c r="F48" s="10"/>
      <c r="G48" s="10"/>
      <c r="H48" s="10"/>
      <c r="I48" s="10"/>
      <c r="J48" s="10"/>
      <c r="K48" s="15"/>
      <c r="L48" s="38"/>
      <c r="M48" s="16"/>
      <c r="N48" s="17"/>
      <c r="O48" s="17"/>
      <c r="P48" s="10"/>
      <c r="Q48" s="10"/>
      <c r="R48" s="20"/>
      <c r="S48" s="20"/>
      <c r="T48" s="21"/>
      <c r="U48" s="10"/>
      <c r="V48" s="22"/>
      <c r="W48" s="10"/>
      <c r="X48" s="10"/>
      <c r="Y48" s="10"/>
      <c r="Z48" s="20"/>
      <c r="AA48" s="20"/>
      <c r="AB48" s="21"/>
      <c r="AC48" s="10"/>
      <c r="AD48" s="22"/>
      <c r="AE48" s="10"/>
      <c r="AF48" s="10"/>
      <c r="AG48" s="10"/>
      <c r="AH48" s="10"/>
    </row>
    <row r="49" spans="1:34" x14ac:dyDescent="0.25">
      <c r="A49" s="150" t="s">
        <v>121</v>
      </c>
      <c r="B49" s="206">
        <v>16.496992133271636</v>
      </c>
      <c r="C49" s="160">
        <v>15.330991623885437</v>
      </c>
      <c r="E49" s="10"/>
      <c r="F49" s="10"/>
      <c r="G49" s="10"/>
      <c r="H49" s="10"/>
      <c r="I49" s="10"/>
      <c r="J49" s="10"/>
      <c r="K49" s="15"/>
      <c r="L49" s="38"/>
      <c r="M49" s="16"/>
      <c r="N49" s="17"/>
      <c r="O49" s="17"/>
      <c r="P49" s="10"/>
      <c r="Q49" s="10"/>
      <c r="R49" s="20"/>
      <c r="S49" s="20"/>
      <c r="T49" s="21"/>
      <c r="U49" s="10"/>
      <c r="V49" s="22"/>
      <c r="W49" s="10"/>
      <c r="X49" s="10"/>
      <c r="Y49" s="10"/>
      <c r="Z49" s="23"/>
      <c r="AA49" s="23"/>
      <c r="AB49" s="23"/>
      <c r="AC49" s="10"/>
      <c r="AD49" s="10"/>
      <c r="AE49" s="10"/>
      <c r="AF49" s="10"/>
      <c r="AG49" s="10"/>
      <c r="AH49" s="10"/>
    </row>
    <row r="50" spans="1:34" x14ac:dyDescent="0.25">
      <c r="A50" s="255" t="s">
        <v>122</v>
      </c>
      <c r="B50" s="256">
        <v>54.835724201758438</v>
      </c>
      <c r="C50" s="225">
        <v>49.294785193191032</v>
      </c>
      <c r="E50" s="10"/>
      <c r="F50" s="10"/>
      <c r="G50" s="10"/>
      <c r="H50" s="10"/>
      <c r="I50" s="10"/>
      <c r="J50" s="10"/>
      <c r="K50" s="10"/>
      <c r="L50" s="38"/>
      <c r="M50" s="10"/>
      <c r="N50" s="10"/>
      <c r="O50" s="10"/>
      <c r="P50" s="10"/>
      <c r="Q50" s="10"/>
      <c r="R50" s="20"/>
      <c r="S50" s="20"/>
      <c r="T50" s="21"/>
      <c r="U50" s="10"/>
      <c r="V50" s="22"/>
      <c r="W50" s="10"/>
      <c r="X50" s="10"/>
      <c r="Y50" s="10"/>
      <c r="Z50" s="10"/>
      <c r="AA50" s="10"/>
      <c r="AB50" s="10"/>
      <c r="AC50" s="10"/>
      <c r="AD50" s="10"/>
      <c r="AE50" s="10"/>
      <c r="AF50" s="10"/>
      <c r="AG50" s="10"/>
      <c r="AH50" s="10"/>
    </row>
    <row r="51" spans="1:34" x14ac:dyDescent="0.25">
      <c r="A51" s="210" t="s">
        <v>123</v>
      </c>
      <c r="B51" s="205">
        <v>5.7380842202683944</v>
      </c>
      <c r="C51" s="160">
        <v>5.0472845176979195</v>
      </c>
      <c r="E51" s="10"/>
      <c r="F51" s="10"/>
      <c r="G51" s="10"/>
      <c r="H51" s="10"/>
      <c r="I51" s="10"/>
      <c r="J51" s="10"/>
      <c r="K51" s="10"/>
      <c r="L51" s="39"/>
      <c r="M51" s="10"/>
      <c r="N51" s="10"/>
      <c r="O51" s="10"/>
      <c r="P51" s="10"/>
      <c r="Q51" s="10"/>
      <c r="R51" s="20"/>
      <c r="S51" s="20"/>
      <c r="T51" s="21"/>
      <c r="U51" s="10"/>
      <c r="V51" s="22"/>
      <c r="W51" s="10"/>
      <c r="X51" s="10"/>
      <c r="Y51" s="10"/>
      <c r="Z51" s="10"/>
      <c r="AA51" s="10"/>
      <c r="AB51" s="10"/>
      <c r="AC51" s="10"/>
      <c r="AD51" s="10"/>
      <c r="AE51" s="10"/>
      <c r="AF51" s="10"/>
      <c r="AG51" s="10"/>
      <c r="AH51" s="10"/>
    </row>
    <row r="52" spans="1:34" x14ac:dyDescent="0.25">
      <c r="A52" s="257" t="s">
        <v>124</v>
      </c>
      <c r="B52" s="253">
        <v>2.9153169828782972</v>
      </c>
      <c r="C52" s="228">
        <v>2.8884085382329099</v>
      </c>
      <c r="E52" s="10"/>
      <c r="F52" s="10"/>
      <c r="G52" s="10"/>
      <c r="H52" s="10"/>
      <c r="I52" s="10"/>
      <c r="J52" s="10"/>
      <c r="K52" s="10"/>
      <c r="M52" s="10"/>
      <c r="N52" s="10"/>
      <c r="O52" s="10"/>
      <c r="P52" s="10"/>
      <c r="Q52" s="10"/>
      <c r="R52" s="20"/>
      <c r="S52" s="20"/>
      <c r="T52" s="21"/>
      <c r="U52" s="10"/>
      <c r="V52" s="22"/>
      <c r="W52" s="10"/>
      <c r="X52" s="10"/>
      <c r="Y52" s="10"/>
      <c r="Z52" s="10"/>
      <c r="AA52" s="10"/>
      <c r="AB52" s="10"/>
      <c r="AC52" s="10"/>
      <c r="AD52" s="10"/>
      <c r="AE52" s="10"/>
      <c r="AF52" s="10"/>
      <c r="AG52" s="10"/>
      <c r="AH52" s="10"/>
    </row>
    <row r="53" spans="1:34" x14ac:dyDescent="0.25">
      <c r="A53" s="320" t="s">
        <v>100</v>
      </c>
      <c r="B53" s="350"/>
      <c r="C53" s="321"/>
      <c r="L53" s="38"/>
      <c r="R53" s="20"/>
      <c r="S53" s="20"/>
      <c r="T53" s="21"/>
      <c r="U53" s="10"/>
      <c r="V53" s="22"/>
    </row>
    <row r="54" spans="1:34" x14ac:dyDescent="0.25">
      <c r="A54" s="158" t="s">
        <v>30</v>
      </c>
      <c r="B54" s="207">
        <v>45.101088646967341</v>
      </c>
      <c r="C54" s="159">
        <v>33.200000000000003</v>
      </c>
      <c r="R54" s="20"/>
      <c r="S54" s="20"/>
      <c r="T54" s="21"/>
      <c r="U54" s="10"/>
      <c r="V54" s="22"/>
    </row>
    <row r="55" spans="1:34" x14ac:dyDescent="0.25">
      <c r="A55" s="224" t="s">
        <v>31</v>
      </c>
      <c r="B55" s="258">
        <v>14.330148855809821</v>
      </c>
      <c r="C55" s="225">
        <v>12.2</v>
      </c>
      <c r="R55" s="20"/>
      <c r="S55" s="20"/>
      <c r="T55" s="21"/>
      <c r="U55" s="10"/>
      <c r="V55" s="22"/>
    </row>
    <row r="56" spans="1:34" x14ac:dyDescent="0.25">
      <c r="A56" s="152" t="s">
        <v>62</v>
      </c>
      <c r="B56" s="103">
        <v>16.396356365252167</v>
      </c>
      <c r="C56" s="160">
        <v>22.5</v>
      </c>
      <c r="R56" s="20"/>
      <c r="S56" s="20"/>
      <c r="T56" s="21"/>
      <c r="U56" s="10"/>
      <c r="V56" s="22"/>
    </row>
    <row r="57" spans="1:34" x14ac:dyDescent="0.25">
      <c r="A57" s="226" t="s">
        <v>32</v>
      </c>
      <c r="B57" s="258">
        <v>14.152410575427682</v>
      </c>
      <c r="C57" s="225">
        <v>24.3</v>
      </c>
      <c r="R57" s="20"/>
      <c r="S57" s="20"/>
      <c r="T57" s="21"/>
      <c r="U57" s="10"/>
      <c r="V57" s="22"/>
    </row>
    <row r="58" spans="1:34" x14ac:dyDescent="0.25">
      <c r="A58" s="152" t="s">
        <v>33</v>
      </c>
      <c r="B58" s="103">
        <v>8.3092646078649182</v>
      </c>
      <c r="C58" s="160">
        <v>6.8</v>
      </c>
      <c r="R58" s="20"/>
      <c r="S58" s="20"/>
      <c r="T58" s="21"/>
      <c r="U58" s="10"/>
      <c r="V58" s="22"/>
    </row>
    <row r="59" spans="1:34" x14ac:dyDescent="0.25">
      <c r="A59" s="227" t="s">
        <v>34</v>
      </c>
      <c r="B59" s="259">
        <v>1.7107309486780715</v>
      </c>
      <c r="C59" s="228">
        <v>0.9</v>
      </c>
      <c r="R59" s="20"/>
      <c r="S59" s="20"/>
      <c r="T59" s="21"/>
      <c r="U59" s="10"/>
      <c r="V59" s="22"/>
    </row>
    <row r="60" spans="1:34" x14ac:dyDescent="0.25">
      <c r="A60" s="320" t="s">
        <v>228</v>
      </c>
      <c r="B60" s="350"/>
      <c r="C60" s="321"/>
      <c r="R60" s="20"/>
      <c r="S60" s="20"/>
      <c r="T60" s="21"/>
      <c r="U60" s="10"/>
      <c r="V60" s="22"/>
    </row>
    <row r="61" spans="1:34" x14ac:dyDescent="0.25">
      <c r="A61" s="158" t="s">
        <v>21</v>
      </c>
      <c r="B61" s="207">
        <v>51.510439804531316</v>
      </c>
      <c r="C61" s="159">
        <v>67.3</v>
      </c>
      <c r="R61" s="20"/>
      <c r="S61" s="20"/>
      <c r="T61" s="21"/>
      <c r="U61" s="10"/>
      <c r="V61" s="22"/>
    </row>
    <row r="62" spans="1:34" x14ac:dyDescent="0.25">
      <c r="A62" s="224" t="s">
        <v>24</v>
      </c>
      <c r="B62" s="258">
        <v>16.525988449577966</v>
      </c>
      <c r="C62" s="225">
        <v>9.1</v>
      </c>
      <c r="R62" s="20"/>
      <c r="S62" s="20"/>
      <c r="T62" s="21"/>
      <c r="U62" s="10"/>
      <c r="V62" s="22"/>
    </row>
    <row r="63" spans="1:34" x14ac:dyDescent="0.25">
      <c r="A63" s="154" t="s">
        <v>20</v>
      </c>
      <c r="B63" s="103">
        <v>12.194580186583741</v>
      </c>
      <c r="C63" s="160">
        <v>3.8</v>
      </c>
      <c r="R63" s="20"/>
      <c r="S63" s="20"/>
      <c r="T63" s="21"/>
      <c r="U63" s="10"/>
      <c r="V63" s="22"/>
    </row>
    <row r="64" spans="1:34" x14ac:dyDescent="0.25">
      <c r="A64" s="224" t="s">
        <v>29</v>
      </c>
      <c r="B64" s="258">
        <v>8.1741448245224344</v>
      </c>
      <c r="C64" s="225">
        <v>8.6999999999999993</v>
      </c>
      <c r="R64" s="20"/>
      <c r="S64" s="20"/>
      <c r="T64" s="21"/>
      <c r="U64" s="10"/>
      <c r="V64" s="22"/>
    </row>
    <row r="65" spans="1:22" x14ac:dyDescent="0.25">
      <c r="A65" s="154" t="s">
        <v>19</v>
      </c>
      <c r="B65" s="103">
        <v>7.885384273656153</v>
      </c>
      <c r="C65" s="160">
        <v>8.5</v>
      </c>
      <c r="R65" s="23"/>
      <c r="S65" s="23"/>
      <c r="T65" s="24"/>
      <c r="U65" s="10"/>
      <c r="V65" s="22"/>
    </row>
    <row r="66" spans="1:22" x14ac:dyDescent="0.25">
      <c r="A66" s="224" t="s">
        <v>26</v>
      </c>
      <c r="B66" s="258">
        <v>7.3967125721901379</v>
      </c>
      <c r="C66" s="225">
        <v>2.7</v>
      </c>
      <c r="R66" s="10"/>
      <c r="S66" s="10"/>
      <c r="T66" s="10"/>
      <c r="U66" s="10"/>
      <c r="V66" s="10"/>
    </row>
    <row r="67" spans="1:22" x14ac:dyDescent="0.25">
      <c r="A67" s="154" t="s">
        <v>22</v>
      </c>
      <c r="B67" s="103">
        <v>4.2869835628609509</v>
      </c>
      <c r="C67" s="160">
        <v>5.0999999999999996</v>
      </c>
      <c r="R67" s="10"/>
      <c r="S67" s="10"/>
      <c r="T67" s="10"/>
      <c r="U67" s="10"/>
      <c r="V67" s="10"/>
    </row>
    <row r="68" spans="1:22" x14ac:dyDescent="0.25">
      <c r="A68" s="224" t="s">
        <v>25</v>
      </c>
      <c r="B68" s="258">
        <v>2.9986672589960017</v>
      </c>
      <c r="C68" s="225">
        <v>1.9</v>
      </c>
    </row>
    <row r="69" spans="1:22" x14ac:dyDescent="0.25">
      <c r="A69" s="154" t="s">
        <v>28</v>
      </c>
      <c r="B69" s="103">
        <v>2.6876943580630832</v>
      </c>
      <c r="C69" s="160">
        <v>1.5</v>
      </c>
    </row>
    <row r="70" spans="1:22" x14ac:dyDescent="0.25">
      <c r="A70" s="224" t="s">
        <v>200</v>
      </c>
      <c r="B70" s="258">
        <v>1.5548645046645935</v>
      </c>
      <c r="C70" s="225">
        <v>1.8</v>
      </c>
    </row>
    <row r="71" spans="1:22" x14ac:dyDescent="0.25">
      <c r="A71" s="154" t="s">
        <v>18</v>
      </c>
      <c r="B71" s="103">
        <v>1.1328298533984895</v>
      </c>
      <c r="C71" s="160">
        <v>17</v>
      </c>
    </row>
    <row r="72" spans="1:22" x14ac:dyDescent="0.25">
      <c r="A72" s="224" t="s">
        <v>27</v>
      </c>
      <c r="B72" s="258">
        <v>1.1106175033318524</v>
      </c>
      <c r="C72" s="225">
        <v>7.7</v>
      </c>
    </row>
    <row r="73" spans="1:22" x14ac:dyDescent="0.25">
      <c r="A73" s="164" t="s">
        <v>141</v>
      </c>
      <c r="B73" s="208">
        <v>20.946246112838736</v>
      </c>
      <c r="C73" s="161">
        <v>24.5</v>
      </c>
      <c r="R73" s="20"/>
      <c r="S73" s="20"/>
      <c r="T73" s="21"/>
      <c r="U73" s="10"/>
      <c r="V73" s="22"/>
    </row>
    <row r="74" spans="1:22" x14ac:dyDescent="0.25">
      <c r="A74" s="351" t="s">
        <v>158</v>
      </c>
      <c r="B74" s="351"/>
      <c r="C74" s="351"/>
    </row>
    <row r="75" spans="1:22" x14ac:dyDescent="0.25">
      <c r="A75" s="351"/>
      <c r="B75" s="351"/>
      <c r="C75" s="351"/>
    </row>
    <row r="76" spans="1:22" ht="22.5" customHeight="1" x14ac:dyDescent="0.25">
      <c r="A76" s="351" t="s">
        <v>201</v>
      </c>
      <c r="B76" s="351"/>
      <c r="C76" s="351"/>
    </row>
    <row r="77" spans="1:22" x14ac:dyDescent="0.25">
      <c r="A77" s="351"/>
      <c r="B77" s="351"/>
      <c r="C77" s="351"/>
    </row>
    <row r="78" spans="1:22" x14ac:dyDescent="0.25">
      <c r="A78" s="351"/>
      <c r="B78" s="351"/>
      <c r="C78" s="351"/>
    </row>
    <row r="79" spans="1:22" x14ac:dyDescent="0.25">
      <c r="A79" s="90" t="s">
        <v>252</v>
      </c>
    </row>
    <row r="80" spans="1:22" x14ac:dyDescent="0.25">
      <c r="A80" s="27" t="s">
        <v>111</v>
      </c>
    </row>
    <row r="82" spans="1:34" x14ac:dyDescent="0.25">
      <c r="A82" s="25" t="s">
        <v>202</v>
      </c>
    </row>
    <row r="83" spans="1:34" ht="30" x14ac:dyDescent="0.25">
      <c r="B83" s="201" t="s">
        <v>39</v>
      </c>
      <c r="C83" s="3" t="s">
        <v>13</v>
      </c>
      <c r="E83" s="10"/>
      <c r="F83" s="346"/>
      <c r="G83" s="346"/>
      <c r="H83" s="346"/>
      <c r="I83" s="346"/>
      <c r="J83" s="10"/>
      <c r="K83" s="10"/>
      <c r="L83" s="346"/>
      <c r="M83" s="346"/>
      <c r="N83" s="346"/>
      <c r="O83" s="346"/>
      <c r="P83" s="10"/>
      <c r="Q83" s="10"/>
      <c r="R83" s="10"/>
      <c r="S83" s="346"/>
      <c r="T83" s="346"/>
      <c r="U83" s="346"/>
      <c r="V83" s="346"/>
      <c r="W83" s="10"/>
      <c r="X83" s="10"/>
      <c r="Y83" s="10"/>
      <c r="Z83" s="10"/>
      <c r="AA83" s="346"/>
      <c r="AB83" s="346"/>
      <c r="AC83" s="346"/>
      <c r="AD83" s="346"/>
      <c r="AE83" s="10"/>
      <c r="AF83" s="10"/>
      <c r="AG83" s="10"/>
      <c r="AH83" s="10"/>
    </row>
    <row r="84" spans="1:34" x14ac:dyDescent="0.25">
      <c r="A84" s="189" t="s">
        <v>108</v>
      </c>
      <c r="B84" s="196">
        <v>1410</v>
      </c>
      <c r="C84" s="190">
        <v>19870</v>
      </c>
    </row>
    <row r="85" spans="1:34" x14ac:dyDescent="0.25">
      <c r="A85" s="320" t="s">
        <v>58</v>
      </c>
      <c r="B85" s="350"/>
      <c r="C85" s="321"/>
    </row>
    <row r="86" spans="1:34" x14ac:dyDescent="0.25">
      <c r="A86" s="181" t="s">
        <v>143</v>
      </c>
      <c r="B86" s="207">
        <v>67.657466383581038</v>
      </c>
      <c r="C86" s="159">
        <v>45.976143741506867</v>
      </c>
    </row>
    <row r="87" spans="1:34" x14ac:dyDescent="0.25">
      <c r="A87" s="241" t="s">
        <v>59</v>
      </c>
      <c r="B87" s="258">
        <v>23.637650389242744</v>
      </c>
      <c r="C87" s="225">
        <v>45.135638431727813</v>
      </c>
    </row>
    <row r="88" spans="1:34" x14ac:dyDescent="0.25">
      <c r="A88" s="183" t="s">
        <v>60</v>
      </c>
      <c r="B88" s="208">
        <v>8.7048832271762198</v>
      </c>
      <c r="C88" s="161">
        <v>8.8882178267653131</v>
      </c>
    </row>
    <row r="89" spans="1:34" x14ac:dyDescent="0.25">
      <c r="A89" s="320" t="s">
        <v>56</v>
      </c>
      <c r="B89" s="350"/>
      <c r="C89" s="321"/>
    </row>
    <row r="90" spans="1:34" x14ac:dyDescent="0.25">
      <c r="A90" s="158" t="s">
        <v>145</v>
      </c>
      <c r="B90" s="207">
        <v>26.610049539985848</v>
      </c>
      <c r="C90" s="159">
        <v>13.040414716392371</v>
      </c>
    </row>
    <row r="91" spans="1:34" x14ac:dyDescent="0.25">
      <c r="A91" s="224" t="s">
        <v>146</v>
      </c>
      <c r="B91" s="258">
        <v>10.261854210898797</v>
      </c>
      <c r="C91" s="225">
        <v>7.7256026976697365</v>
      </c>
    </row>
    <row r="92" spans="1:34" x14ac:dyDescent="0.25">
      <c r="A92" s="154" t="s">
        <v>136</v>
      </c>
      <c r="B92" s="103">
        <v>10.261854210898797</v>
      </c>
      <c r="C92" s="160">
        <v>9.8394483869344196</v>
      </c>
    </row>
    <row r="93" spans="1:34" x14ac:dyDescent="0.25">
      <c r="A93" s="224" t="s">
        <v>109</v>
      </c>
      <c r="B93" s="258">
        <v>10.40339702760085</v>
      </c>
      <c r="C93" s="225">
        <v>12.849162011173185</v>
      </c>
    </row>
    <row r="94" spans="1:34" x14ac:dyDescent="0.25">
      <c r="A94" s="154" t="s">
        <v>137</v>
      </c>
      <c r="B94" s="103">
        <v>17.126680820948337</v>
      </c>
      <c r="C94" s="160">
        <v>16.392370023654941</v>
      </c>
    </row>
    <row r="95" spans="1:34" x14ac:dyDescent="0.25">
      <c r="A95" s="224" t="s">
        <v>138</v>
      </c>
      <c r="B95" s="258">
        <v>13.729653220099081</v>
      </c>
      <c r="C95" s="225">
        <v>13.281997080879762</v>
      </c>
    </row>
    <row r="96" spans="1:34" x14ac:dyDescent="0.25">
      <c r="A96" s="154" t="s">
        <v>139</v>
      </c>
      <c r="B96" s="103">
        <v>7.5725406935598025</v>
      </c>
      <c r="C96" s="160">
        <v>17.333534651970407</v>
      </c>
    </row>
    <row r="97" spans="1:3" x14ac:dyDescent="0.25">
      <c r="A97" s="231" t="s">
        <v>63</v>
      </c>
      <c r="B97" s="259">
        <v>4.0339702760084926</v>
      </c>
      <c r="C97" s="228">
        <v>9.5374704313251808</v>
      </c>
    </row>
    <row r="98" spans="1:3" x14ac:dyDescent="0.25">
      <c r="A98" s="216" t="s">
        <v>240</v>
      </c>
      <c r="B98" s="214">
        <v>65.5583864118896</v>
      </c>
      <c r="C98" s="215">
        <v>112.59217877095</v>
      </c>
    </row>
    <row r="99" spans="1:3" x14ac:dyDescent="0.25">
      <c r="A99" s="188" t="s">
        <v>241</v>
      </c>
      <c r="B99" s="220">
        <v>14</v>
      </c>
      <c r="C99" s="221">
        <v>48</v>
      </c>
    </row>
    <row r="100" spans="1:3" x14ac:dyDescent="0.25">
      <c r="A100" s="70" t="s">
        <v>79</v>
      </c>
    </row>
    <row r="101" spans="1:3" x14ac:dyDescent="0.25">
      <c r="A101" s="93" t="s">
        <v>279</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53:C53"/>
    <mergeCell ref="A60:C60"/>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9EFCC854-F168-47F9-96D4-28950843BEBC}"/>
  </hyperlinks>
  <pageMargins left="0.7" right="0.7" top="0.75" bottom="0.75" header="0.3" footer="0.3"/>
  <pageSetup paperSize="9" scale="4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4D6E-0391-4CD1-851D-967E7F2CF335}">
  <sheetPr>
    <tabColor rgb="FF92D050"/>
  </sheetPr>
  <dimension ref="A1:G26"/>
  <sheetViews>
    <sheetView zoomScaleNormal="100" workbookViewId="0">
      <pane ySplit="2" topLeftCell="A3" activePane="bottomLeft" state="frozen"/>
      <selection activeCell="B21" sqref="B21"/>
      <selection pane="bottomLeft" activeCell="A2" sqref="A2"/>
    </sheetView>
  </sheetViews>
  <sheetFormatPr baseColWidth="10" defaultRowHeight="15" x14ac:dyDescent="0.25"/>
  <cols>
    <col min="1" max="1" width="27.5703125" customWidth="1"/>
    <col min="2" max="6" width="16.85546875" customWidth="1"/>
    <col min="9" max="9" width="20" customWidth="1"/>
  </cols>
  <sheetData>
    <row r="1" spans="1:7" s="47" customFormat="1" ht="15.75" x14ac:dyDescent="0.25">
      <c r="A1" s="46" t="s">
        <v>292</v>
      </c>
    </row>
    <row r="2" spans="1:7" x14ac:dyDescent="0.25">
      <c r="A2" s="58" t="s">
        <v>110</v>
      </c>
    </row>
    <row r="3" spans="1:7" x14ac:dyDescent="0.25">
      <c r="A3" s="48"/>
    </row>
    <row r="4" spans="1:7" x14ac:dyDescent="0.25">
      <c r="A4" s="306" t="s">
        <v>174</v>
      </c>
      <c r="B4" s="306"/>
      <c r="C4" s="306"/>
      <c r="D4" s="306"/>
      <c r="E4" s="306"/>
      <c r="F4" s="306"/>
    </row>
    <row r="5" spans="1:7" x14ac:dyDescent="0.25">
      <c r="A5" s="306"/>
      <c r="B5" s="306"/>
      <c r="C5" s="306"/>
      <c r="D5" s="306"/>
      <c r="E5" s="306"/>
      <c r="F5" s="306"/>
    </row>
    <row r="6" spans="1:7" ht="30" x14ac:dyDescent="0.25">
      <c r="B6" s="51" t="s">
        <v>165</v>
      </c>
      <c r="C6" s="101" t="s">
        <v>166</v>
      </c>
      <c r="D6" s="51" t="s">
        <v>64</v>
      </c>
      <c r="E6" s="51" t="s">
        <v>57</v>
      </c>
      <c r="F6" s="101" t="s">
        <v>66</v>
      </c>
    </row>
    <row r="7" spans="1:7" x14ac:dyDescent="0.25">
      <c r="A7" s="108" t="s">
        <v>0</v>
      </c>
      <c r="B7" s="120">
        <v>730</v>
      </c>
      <c r="C7" s="111">
        <v>540</v>
      </c>
      <c r="D7" s="112">
        <v>20080</v>
      </c>
      <c r="E7" s="112">
        <v>19380</v>
      </c>
      <c r="F7" s="113">
        <v>710</v>
      </c>
      <c r="G7" s="62"/>
    </row>
    <row r="8" spans="1:7" x14ac:dyDescent="0.25">
      <c r="A8" s="109" t="s">
        <v>35</v>
      </c>
      <c r="B8" s="106">
        <v>1120</v>
      </c>
      <c r="C8" s="104">
        <v>750</v>
      </c>
      <c r="D8" s="105">
        <v>70890</v>
      </c>
      <c r="E8" s="105">
        <v>69350</v>
      </c>
      <c r="F8" s="114">
        <v>1530</v>
      </c>
      <c r="G8" s="62"/>
    </row>
    <row r="9" spans="1:7" x14ac:dyDescent="0.25">
      <c r="A9" s="109" t="s">
        <v>36</v>
      </c>
      <c r="B9" s="106">
        <v>7400</v>
      </c>
      <c r="C9" s="107">
        <v>4180</v>
      </c>
      <c r="D9" s="105">
        <v>399370</v>
      </c>
      <c r="E9" s="105">
        <v>382130</v>
      </c>
      <c r="F9" s="114">
        <v>17240</v>
      </c>
      <c r="G9" s="62"/>
    </row>
    <row r="10" spans="1:7" x14ac:dyDescent="0.25">
      <c r="A10" s="109" t="s">
        <v>37</v>
      </c>
      <c r="B10" s="106">
        <v>19580</v>
      </c>
      <c r="C10" s="107">
        <v>11880</v>
      </c>
      <c r="D10" s="105">
        <v>1589540</v>
      </c>
      <c r="E10" s="105">
        <v>1539950</v>
      </c>
      <c r="F10" s="114">
        <v>49590</v>
      </c>
      <c r="G10" s="62"/>
    </row>
    <row r="11" spans="1:7" x14ac:dyDescent="0.25">
      <c r="A11" s="109" t="s">
        <v>38</v>
      </c>
      <c r="B11" s="106">
        <v>5560</v>
      </c>
      <c r="C11" s="107">
        <v>3930</v>
      </c>
      <c r="D11" s="105">
        <v>149790</v>
      </c>
      <c r="E11" s="105">
        <v>133660</v>
      </c>
      <c r="F11" s="114">
        <v>16130</v>
      </c>
      <c r="G11" s="62"/>
    </row>
    <row r="12" spans="1:7" x14ac:dyDescent="0.25">
      <c r="A12" s="109" t="s">
        <v>39</v>
      </c>
      <c r="B12" s="106">
        <v>4500</v>
      </c>
      <c r="C12" s="107">
        <v>3310</v>
      </c>
      <c r="D12" s="105">
        <v>102750</v>
      </c>
      <c r="E12" s="105">
        <v>92630</v>
      </c>
      <c r="F12" s="114">
        <v>10120</v>
      </c>
      <c r="G12" s="62"/>
    </row>
    <row r="13" spans="1:7" x14ac:dyDescent="0.25">
      <c r="A13" s="110" t="s">
        <v>13</v>
      </c>
      <c r="B13" s="115">
        <v>37590</v>
      </c>
      <c r="C13" s="115">
        <v>23570</v>
      </c>
      <c r="D13" s="116">
        <v>2332420</v>
      </c>
      <c r="E13" s="115">
        <v>2237100</v>
      </c>
      <c r="F13" s="117">
        <v>95320</v>
      </c>
      <c r="G13" s="62"/>
    </row>
    <row r="14" spans="1:7" ht="39.75" customHeight="1" x14ac:dyDescent="0.25">
      <c r="A14" s="304" t="s">
        <v>164</v>
      </c>
      <c r="B14" s="304"/>
      <c r="C14" s="304"/>
      <c r="D14" s="304"/>
      <c r="E14" s="304"/>
      <c r="F14" s="304"/>
    </row>
    <row r="15" spans="1:7" ht="26.45" customHeight="1" x14ac:dyDescent="0.25">
      <c r="A15" s="305" t="s">
        <v>298</v>
      </c>
      <c r="B15" s="305"/>
      <c r="C15" s="305"/>
      <c r="D15" s="305"/>
      <c r="E15" s="305"/>
      <c r="F15" s="305"/>
    </row>
    <row r="16" spans="1:7" x14ac:dyDescent="0.25">
      <c r="A16" s="27" t="s">
        <v>111</v>
      </c>
      <c r="D16" s="27"/>
    </row>
    <row r="19" spans="2:7" x14ac:dyDescent="0.25">
      <c r="F19" s="40"/>
    </row>
    <row r="26" spans="2:7" x14ac:dyDescent="0.25">
      <c r="B26" s="10"/>
      <c r="C26" s="10"/>
      <c r="F26" s="10"/>
      <c r="G26" s="10"/>
    </row>
  </sheetData>
  <mergeCells count="3">
    <mergeCell ref="A14:F14"/>
    <mergeCell ref="A15:F15"/>
    <mergeCell ref="A4:F5"/>
  </mergeCells>
  <hyperlinks>
    <hyperlink ref="A2" location="SOMMAIRE!A1" display="Retour Sommaire" xr:uid="{53098E45-A57C-43E2-B0AC-A315C97E2570}"/>
  </hyperlink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2A46-23D8-43F2-AC03-4057074162AC}">
  <sheetPr>
    <tabColor rgb="FF92D050"/>
  </sheetPr>
  <dimension ref="A1:H40"/>
  <sheetViews>
    <sheetView zoomScaleNormal="100" workbookViewId="0">
      <selection activeCell="A2" sqref="A2"/>
    </sheetView>
  </sheetViews>
  <sheetFormatPr baseColWidth="10" defaultRowHeight="15" x14ac:dyDescent="0.25"/>
  <cols>
    <col min="1" max="1" width="31.140625" customWidth="1"/>
    <col min="2" max="2" width="20.140625" customWidth="1"/>
    <col min="3" max="3" width="16" customWidth="1"/>
    <col min="4" max="4" width="19.42578125" customWidth="1"/>
  </cols>
  <sheetData>
    <row r="1" spans="1:6" s="47" customFormat="1" ht="15.75" x14ac:dyDescent="0.25">
      <c r="A1" s="46" t="s">
        <v>292</v>
      </c>
      <c r="B1" s="46"/>
    </row>
    <row r="2" spans="1:6" x14ac:dyDescent="0.25">
      <c r="A2" s="58" t="s">
        <v>110</v>
      </c>
      <c r="B2" s="58"/>
    </row>
    <row r="4" spans="1:6" ht="15" customHeight="1" x14ac:dyDescent="0.25">
      <c r="A4" s="306" t="s">
        <v>270</v>
      </c>
      <c r="B4" s="306"/>
      <c r="C4" s="306"/>
      <c r="D4" s="306"/>
      <c r="E4" s="306"/>
      <c r="F4" s="96"/>
    </row>
    <row r="5" spans="1:6" x14ac:dyDescent="0.25">
      <c r="A5" s="306"/>
      <c r="B5" s="306"/>
      <c r="C5" s="306"/>
      <c r="D5" s="306"/>
      <c r="E5" s="306"/>
      <c r="F5" s="96"/>
    </row>
    <row r="6" spans="1:6" ht="30" x14ac:dyDescent="0.25">
      <c r="A6" s="118"/>
      <c r="B6" s="61" t="s">
        <v>112</v>
      </c>
      <c r="C6" s="61" t="s">
        <v>57</v>
      </c>
      <c r="D6" s="61" t="s">
        <v>66</v>
      </c>
      <c r="E6" s="1"/>
    </row>
    <row r="7" spans="1:6" x14ac:dyDescent="0.25">
      <c r="A7" s="121" t="s">
        <v>0</v>
      </c>
      <c r="B7" s="102">
        <v>4.4075940678119183</v>
      </c>
      <c r="C7" s="102">
        <v>116.6627528194753</v>
      </c>
      <c r="D7" s="123">
        <v>4.2691040902713802</v>
      </c>
    </row>
    <row r="8" spans="1:6" x14ac:dyDescent="0.25">
      <c r="A8" s="122" t="s">
        <v>35</v>
      </c>
      <c r="B8" s="102">
        <v>7.9658949040971505</v>
      </c>
      <c r="C8" s="102">
        <v>491.94189081829529</v>
      </c>
      <c r="D8" s="123">
        <v>10.888378163659063</v>
      </c>
    </row>
    <row r="9" spans="1:6" x14ac:dyDescent="0.25">
      <c r="A9" s="122" t="s">
        <v>36</v>
      </c>
      <c r="B9" s="102">
        <v>6.7032567863681125</v>
      </c>
      <c r="C9" s="102">
        <v>346.14983952946761</v>
      </c>
      <c r="D9" s="123">
        <v>15.613153239167673</v>
      </c>
    </row>
    <row r="10" spans="1:6" x14ac:dyDescent="0.25">
      <c r="A10" s="122" t="s">
        <v>37</v>
      </c>
      <c r="B10" s="102">
        <v>9.5170357175672837</v>
      </c>
      <c r="C10" s="102">
        <v>748.65759527609669</v>
      </c>
      <c r="D10" s="123">
        <v>24.109078375044909</v>
      </c>
    </row>
    <row r="11" spans="1:6" x14ac:dyDescent="0.25">
      <c r="A11" s="122" t="s">
        <v>38</v>
      </c>
      <c r="B11" s="102">
        <v>5.0806281537097719</v>
      </c>
      <c r="C11" s="102">
        <v>122.0245458703577</v>
      </c>
      <c r="D11" s="123">
        <v>14.729713321105741</v>
      </c>
    </row>
    <row r="12" spans="1:6" x14ac:dyDescent="0.25">
      <c r="A12" s="122" t="s">
        <v>39</v>
      </c>
      <c r="B12" s="102">
        <v>7.9724956869524561</v>
      </c>
      <c r="C12" s="102">
        <v>164.08001898803684</v>
      </c>
      <c r="D12" s="123">
        <v>17.923502300882447</v>
      </c>
    </row>
    <row r="13" spans="1:6" x14ac:dyDescent="0.25">
      <c r="A13" s="110" t="s">
        <v>13</v>
      </c>
      <c r="B13" s="119">
        <v>7.3301819089519169</v>
      </c>
      <c r="C13" s="119">
        <v>436.26439202471215</v>
      </c>
      <c r="D13" s="124">
        <v>18.589503572654372</v>
      </c>
      <c r="E13" s="74">
        <v>7.3301819089519169</v>
      </c>
    </row>
    <row r="14" spans="1:6" x14ac:dyDescent="0.25">
      <c r="A14" s="307" t="s">
        <v>208</v>
      </c>
      <c r="B14" s="307"/>
      <c r="C14" s="307"/>
      <c r="D14" s="307"/>
    </row>
    <row r="15" spans="1:6" x14ac:dyDescent="0.25">
      <c r="A15" s="307"/>
      <c r="B15" s="307"/>
      <c r="C15" s="307"/>
      <c r="D15" s="307"/>
    </row>
    <row r="16" spans="1:6" x14ac:dyDescent="0.25">
      <c r="A16" s="27" t="s">
        <v>263</v>
      </c>
      <c r="B16" s="27"/>
    </row>
    <row r="17" spans="1:8" x14ac:dyDescent="0.25">
      <c r="A17" s="27"/>
      <c r="B17" s="27"/>
    </row>
    <row r="18" spans="1:8" x14ac:dyDescent="0.25">
      <c r="A18" s="306" t="s">
        <v>271</v>
      </c>
      <c r="B18" s="306"/>
      <c r="C18" s="306"/>
      <c r="D18" s="306"/>
      <c r="E18" s="306"/>
    </row>
    <row r="19" spans="1:8" x14ac:dyDescent="0.25">
      <c r="A19" s="306"/>
      <c r="B19" s="306"/>
      <c r="C19" s="306"/>
      <c r="D19" s="306"/>
      <c r="E19" s="306"/>
    </row>
    <row r="25" spans="1:8" x14ac:dyDescent="0.25">
      <c r="H25" s="73"/>
    </row>
    <row r="40" spans="1:2" x14ac:dyDescent="0.25">
      <c r="A40" s="27" t="s">
        <v>263</v>
      </c>
      <c r="B40" s="27"/>
    </row>
  </sheetData>
  <mergeCells count="3">
    <mergeCell ref="A14:D15"/>
    <mergeCell ref="A4:E5"/>
    <mergeCell ref="A18:E19"/>
  </mergeCells>
  <hyperlinks>
    <hyperlink ref="A2" location="SOMMAIRE!A1" display="Retour Sommaire" xr:uid="{72A33C42-9D2C-4B99-BF56-B58C16178BEA}"/>
  </hyperlinks>
  <pageMargins left="0.7" right="0.7" top="0.75" bottom="0.75" header="0.3" footer="0.3"/>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B6C7-24DE-4C13-96BC-F6D90035BDA0}">
  <sheetPr>
    <tabColor rgb="FF92D050"/>
  </sheetPr>
  <dimension ref="A1:M35"/>
  <sheetViews>
    <sheetView zoomScaleNormal="100" workbookViewId="0">
      <pane ySplit="2" topLeftCell="A3" activePane="bottomLeft" state="frozen"/>
      <selection activeCell="B21" sqref="B21"/>
      <selection pane="bottomLeft" activeCell="J12" sqref="J12"/>
    </sheetView>
  </sheetViews>
  <sheetFormatPr baseColWidth="10" defaultRowHeight="15" x14ac:dyDescent="0.25"/>
  <cols>
    <col min="1" max="1" width="32.140625" customWidth="1"/>
  </cols>
  <sheetData>
    <row r="1" spans="1:13" s="47" customFormat="1" ht="15" customHeight="1" x14ac:dyDescent="0.25">
      <c r="A1" s="46" t="s">
        <v>292</v>
      </c>
    </row>
    <row r="2" spans="1:13" x14ac:dyDescent="0.25">
      <c r="A2" s="58" t="s">
        <v>110</v>
      </c>
    </row>
    <row r="4" spans="1:13" x14ac:dyDescent="0.25">
      <c r="A4" s="25" t="s">
        <v>178</v>
      </c>
    </row>
    <row r="5" spans="1:13" x14ac:dyDescent="0.25">
      <c r="B5" s="53" t="s">
        <v>40</v>
      </c>
      <c r="C5" s="53" t="s">
        <v>41</v>
      </c>
      <c r="D5" s="53" t="s">
        <v>42</v>
      </c>
      <c r="E5" s="53" t="s">
        <v>43</v>
      </c>
      <c r="F5" s="53" t="s">
        <v>44</v>
      </c>
      <c r="G5" s="53" t="s">
        <v>45</v>
      </c>
      <c r="H5" s="53" t="s">
        <v>46</v>
      </c>
      <c r="I5" s="53" t="s">
        <v>119</v>
      </c>
      <c r="J5" s="53" t="s">
        <v>48</v>
      </c>
      <c r="K5" s="53" t="s">
        <v>49</v>
      </c>
      <c r="L5" s="53" t="s">
        <v>50</v>
      </c>
      <c r="M5" s="53" t="s">
        <v>51</v>
      </c>
    </row>
    <row r="6" spans="1:13" x14ac:dyDescent="0.25">
      <c r="A6" s="68" t="s">
        <v>68</v>
      </c>
      <c r="B6" s="66">
        <v>189720</v>
      </c>
      <c r="C6" s="66">
        <v>178050</v>
      </c>
      <c r="D6" s="66">
        <v>201100</v>
      </c>
      <c r="E6" s="66">
        <v>199410</v>
      </c>
      <c r="F6" s="66">
        <v>205800</v>
      </c>
      <c r="G6" s="66">
        <v>196870</v>
      </c>
      <c r="H6" s="66">
        <v>202010</v>
      </c>
      <c r="I6" s="66">
        <v>197690</v>
      </c>
      <c r="J6" s="66">
        <v>191060</v>
      </c>
      <c r="K6" s="66">
        <v>197910</v>
      </c>
      <c r="L6" s="66">
        <v>184940</v>
      </c>
      <c r="M6" s="67">
        <v>187630</v>
      </c>
    </row>
    <row r="7" spans="1:13" x14ac:dyDescent="0.25">
      <c r="A7" s="68" t="s">
        <v>112</v>
      </c>
      <c r="B7" s="67">
        <v>9750</v>
      </c>
      <c r="C7" s="67">
        <v>9380</v>
      </c>
      <c r="D7" s="67">
        <v>10160</v>
      </c>
      <c r="E7" s="67">
        <v>10110</v>
      </c>
      <c r="F7" s="67">
        <v>10390</v>
      </c>
      <c r="G7" s="67">
        <v>10100</v>
      </c>
      <c r="H7" s="67">
        <v>10340</v>
      </c>
      <c r="I7" s="67">
        <v>10020</v>
      </c>
      <c r="J7" s="67">
        <v>10220</v>
      </c>
      <c r="K7" s="67">
        <v>10600</v>
      </c>
      <c r="L7" s="67">
        <v>10010</v>
      </c>
      <c r="M7" s="67">
        <v>9500</v>
      </c>
    </row>
    <row r="8" spans="1:13" x14ac:dyDescent="0.25">
      <c r="A8" s="75" t="s">
        <v>192</v>
      </c>
      <c r="B8" s="76"/>
      <c r="C8" s="76"/>
      <c r="D8" s="76"/>
      <c r="E8" s="76"/>
      <c r="F8" s="76"/>
      <c r="G8" s="76"/>
      <c r="H8" s="76"/>
      <c r="I8" s="76"/>
      <c r="J8" s="76"/>
      <c r="K8" s="76"/>
      <c r="L8" s="76"/>
      <c r="M8" s="76"/>
    </row>
    <row r="9" spans="1:13" x14ac:dyDescent="0.25">
      <c r="A9" s="27" t="s">
        <v>111</v>
      </c>
    </row>
    <row r="11" spans="1:13" s="25" customFormat="1" x14ac:dyDescent="0.25">
      <c r="A11" s="25" t="s">
        <v>179</v>
      </c>
    </row>
    <row r="33" spans="1:12" x14ac:dyDescent="0.25">
      <c r="A33" s="27"/>
      <c r="L33" s="27"/>
    </row>
    <row r="34" spans="1:12" x14ac:dyDescent="0.25">
      <c r="A34" s="42" t="s">
        <v>207</v>
      </c>
    </row>
    <row r="35" spans="1:12" x14ac:dyDescent="0.25">
      <c r="A35" s="27" t="s">
        <v>111</v>
      </c>
      <c r="C35" s="27"/>
    </row>
  </sheetData>
  <hyperlinks>
    <hyperlink ref="A2" location="SOMMAIRE!A1" display="Retour Sommaire" xr:uid="{AA173123-C6A2-4A63-8380-20C40DA4F875}"/>
  </hyperlinks>
  <pageMargins left="0.7" right="0.7"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416A9-75B9-4F90-AD35-B41B7AB37DA1}">
  <sheetPr>
    <tabColor rgb="FF92D050"/>
  </sheetPr>
  <dimension ref="A1:F10"/>
  <sheetViews>
    <sheetView zoomScaleNormal="100" workbookViewId="0">
      <pane ySplit="2" topLeftCell="A3" activePane="bottomLeft" state="frozen"/>
      <selection activeCell="B21" sqref="B21"/>
      <selection pane="bottomLeft" activeCell="A2" sqref="A2"/>
    </sheetView>
  </sheetViews>
  <sheetFormatPr baseColWidth="10" defaultRowHeight="15" x14ac:dyDescent="0.25"/>
  <cols>
    <col min="1" max="1" width="17.5703125" customWidth="1"/>
    <col min="2" max="2" width="12.5703125" customWidth="1"/>
  </cols>
  <sheetData>
    <row r="1" spans="1:6" s="47" customFormat="1" ht="15.75" x14ac:dyDescent="0.25">
      <c r="A1" s="46" t="s">
        <v>181</v>
      </c>
    </row>
    <row r="2" spans="1:6" x14ac:dyDescent="0.25">
      <c r="A2" s="58" t="s">
        <v>110</v>
      </c>
    </row>
    <row r="4" spans="1:6" x14ac:dyDescent="0.25">
      <c r="A4" s="25" t="s">
        <v>149</v>
      </c>
    </row>
    <row r="5" spans="1:6" x14ac:dyDescent="0.25">
      <c r="A5" s="78" t="s">
        <v>186</v>
      </c>
      <c r="B5" s="55">
        <v>22.1</v>
      </c>
    </row>
    <row r="6" spans="1:6" x14ac:dyDescent="0.25">
      <c r="A6" s="222">
        <v>2021</v>
      </c>
      <c r="B6" s="223">
        <v>8.5</v>
      </c>
    </row>
    <row r="7" spans="1:6" x14ac:dyDescent="0.25">
      <c r="A7" s="79">
        <v>2022</v>
      </c>
      <c r="B7" s="52">
        <v>17</v>
      </c>
    </row>
    <row r="8" spans="1:6" x14ac:dyDescent="0.25">
      <c r="A8" s="222">
        <v>2023</v>
      </c>
      <c r="B8" s="223">
        <v>52.4</v>
      </c>
    </row>
    <row r="9" spans="1:6" x14ac:dyDescent="0.25">
      <c r="A9" s="75" t="s">
        <v>209</v>
      </c>
      <c r="B9" s="77"/>
      <c r="C9" s="77"/>
      <c r="D9" s="77"/>
      <c r="E9" s="77"/>
      <c r="F9" s="77"/>
    </row>
    <row r="10" spans="1:6" x14ac:dyDescent="0.25">
      <c r="A10" s="27" t="s">
        <v>111</v>
      </c>
    </row>
  </sheetData>
  <hyperlinks>
    <hyperlink ref="A2" location="SOMMAIRE!A1" display="Retour Sommaire" xr:uid="{16890335-67F1-4F0C-B127-C2E97137A57F}"/>
  </hyperlinks>
  <pageMargins left="0.7" right="0.7" top="0.75" bottom="0.75" header="0.3" footer="0.3"/>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302C6-E99F-4B8E-A30B-3144BED08FD3}">
  <sheetPr>
    <tabColor rgb="FF92D050"/>
  </sheetPr>
  <dimension ref="A1:M16"/>
  <sheetViews>
    <sheetView zoomScaleNormal="100" workbookViewId="0">
      <pane ySplit="2" topLeftCell="A3" activePane="bottomLeft" state="frozen"/>
      <selection activeCell="B21" sqref="B21"/>
      <selection pane="bottomLeft" activeCell="A2" sqref="A2"/>
    </sheetView>
  </sheetViews>
  <sheetFormatPr baseColWidth="10" defaultRowHeight="15" x14ac:dyDescent="0.25"/>
  <cols>
    <col min="1" max="1" width="27.42578125" customWidth="1"/>
    <col min="2" max="6" width="19.5703125" customWidth="1"/>
  </cols>
  <sheetData>
    <row r="1" spans="1:13" s="47" customFormat="1" ht="15" customHeight="1" x14ac:dyDescent="0.25">
      <c r="A1" s="46" t="s">
        <v>292</v>
      </c>
    </row>
    <row r="2" spans="1:13" s="8" customFormat="1" ht="15" customHeight="1" x14ac:dyDescent="0.25">
      <c r="A2" s="58" t="s">
        <v>110</v>
      </c>
    </row>
    <row r="3" spans="1:13" s="8" customFormat="1" ht="15" customHeight="1" x14ac:dyDescent="0.25">
      <c r="A3" s="58"/>
    </row>
    <row r="4" spans="1:13" x14ac:dyDescent="0.25">
      <c r="A4" s="25" t="s">
        <v>115</v>
      </c>
      <c r="B4" s="25"/>
    </row>
    <row r="5" spans="1:13" ht="14.45" customHeight="1" x14ac:dyDescent="0.25">
      <c r="B5" s="308" t="s">
        <v>116</v>
      </c>
      <c r="C5" s="308" t="s">
        <v>117</v>
      </c>
      <c r="D5" s="310" t="s">
        <v>118</v>
      </c>
      <c r="E5" s="311"/>
      <c r="F5" s="312"/>
    </row>
    <row r="6" spans="1:13" ht="30" x14ac:dyDescent="0.25">
      <c r="B6" s="309"/>
      <c r="C6" s="309"/>
      <c r="D6" s="63" t="s">
        <v>113</v>
      </c>
      <c r="E6" s="63" t="s">
        <v>167</v>
      </c>
      <c r="F6" s="72" t="s">
        <v>168</v>
      </c>
      <c r="M6" s="71"/>
    </row>
    <row r="7" spans="1:13" x14ac:dyDescent="0.25">
      <c r="A7" s="140" t="s">
        <v>0</v>
      </c>
      <c r="B7" s="65">
        <v>1330</v>
      </c>
      <c r="C7" s="142">
        <v>620</v>
      </c>
      <c r="D7" s="142">
        <v>710</v>
      </c>
      <c r="E7" s="131">
        <v>53.469079939668198</v>
      </c>
      <c r="F7" s="143">
        <v>430</v>
      </c>
    </row>
    <row r="8" spans="1:13" x14ac:dyDescent="0.25">
      <c r="A8" s="141" t="s">
        <v>35</v>
      </c>
      <c r="B8" s="144">
        <v>1960</v>
      </c>
      <c r="C8" s="139">
        <v>430</v>
      </c>
      <c r="D8" s="127">
        <v>1530</v>
      </c>
      <c r="E8" s="102">
        <v>78.276389597144302</v>
      </c>
      <c r="F8" s="145">
        <v>730</v>
      </c>
    </row>
    <row r="9" spans="1:13" x14ac:dyDescent="0.25">
      <c r="A9" s="141" t="s">
        <v>36</v>
      </c>
      <c r="B9" s="144">
        <v>23400</v>
      </c>
      <c r="C9" s="127">
        <v>6160</v>
      </c>
      <c r="D9" s="127">
        <v>17240</v>
      </c>
      <c r="E9" s="102">
        <v>73.661267575537394</v>
      </c>
      <c r="F9" s="145">
        <v>5330</v>
      </c>
    </row>
    <row r="10" spans="1:13" x14ac:dyDescent="0.25">
      <c r="A10" s="141" t="s">
        <v>37</v>
      </c>
      <c r="B10" s="144">
        <v>76610</v>
      </c>
      <c r="C10" s="127">
        <v>27020</v>
      </c>
      <c r="D10" s="127">
        <v>49590</v>
      </c>
      <c r="E10" s="102">
        <v>64.730913315320294</v>
      </c>
      <c r="F10" s="145">
        <v>12960</v>
      </c>
    </row>
    <row r="11" spans="1:13" x14ac:dyDescent="0.25">
      <c r="A11" s="141" t="s">
        <v>38</v>
      </c>
      <c r="B11" s="144">
        <v>33610</v>
      </c>
      <c r="C11" s="127">
        <v>17480</v>
      </c>
      <c r="D11" s="127">
        <v>16130</v>
      </c>
      <c r="E11" s="102">
        <v>47.996430165104897</v>
      </c>
      <c r="F11" s="145">
        <v>3580</v>
      </c>
    </row>
    <row r="12" spans="1:13" x14ac:dyDescent="0.25">
      <c r="A12" s="141" t="s">
        <v>39</v>
      </c>
      <c r="B12" s="144">
        <v>14970</v>
      </c>
      <c r="C12" s="127">
        <v>4850</v>
      </c>
      <c r="D12" s="127">
        <v>10120</v>
      </c>
      <c r="E12" s="102">
        <v>67.590675305590807</v>
      </c>
      <c r="F12" s="145">
        <v>3880</v>
      </c>
    </row>
    <row r="13" spans="1:13" x14ac:dyDescent="0.25">
      <c r="A13" s="110" t="s">
        <v>13</v>
      </c>
      <c r="B13" s="146">
        <v>151880</v>
      </c>
      <c r="C13" s="115">
        <v>56560</v>
      </c>
      <c r="D13" s="115">
        <v>95320</v>
      </c>
      <c r="E13" s="147">
        <v>62.761467708696827</v>
      </c>
      <c r="F13" s="117">
        <v>25900</v>
      </c>
    </row>
    <row r="14" spans="1:13" ht="30" customHeight="1" x14ac:dyDescent="0.25">
      <c r="A14" s="304" t="s">
        <v>169</v>
      </c>
      <c r="B14" s="304"/>
      <c r="C14" s="304"/>
      <c r="D14" s="304"/>
      <c r="E14" s="304"/>
      <c r="F14" s="304"/>
    </row>
    <row r="15" spans="1:13" ht="26.45" customHeight="1" x14ac:dyDescent="0.25">
      <c r="A15" s="304" t="s">
        <v>206</v>
      </c>
      <c r="B15" s="304"/>
      <c r="C15" s="304"/>
      <c r="D15" s="304"/>
      <c r="E15" s="304"/>
      <c r="F15" s="304"/>
    </row>
    <row r="16" spans="1:13" x14ac:dyDescent="0.25">
      <c r="A16" s="27" t="s">
        <v>111</v>
      </c>
      <c r="B16" s="27"/>
    </row>
  </sheetData>
  <mergeCells count="5">
    <mergeCell ref="B5:B6"/>
    <mergeCell ref="C5:C6"/>
    <mergeCell ref="A14:F14"/>
    <mergeCell ref="D5:F5"/>
    <mergeCell ref="A15:F15"/>
  </mergeCells>
  <hyperlinks>
    <hyperlink ref="A2" location="SOMMAIRE!A1" display="Retour Sommaire" xr:uid="{8891FC10-FD48-48E4-B76C-7996EF3E0428}"/>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7B80-F56B-4663-B0B6-502A378B2B5A}">
  <sheetPr>
    <tabColor rgb="FF92D050"/>
  </sheetPr>
  <dimension ref="A1:E14"/>
  <sheetViews>
    <sheetView zoomScaleNormal="100" workbookViewId="0">
      <pane ySplit="2" topLeftCell="A3" activePane="bottomLeft" state="frozen"/>
      <selection activeCell="B21" sqref="B21"/>
      <selection pane="bottomLeft" sqref="A1:XFD1"/>
    </sheetView>
  </sheetViews>
  <sheetFormatPr baseColWidth="10" defaultRowHeight="15" x14ac:dyDescent="0.25"/>
  <cols>
    <col min="1" max="1" width="34.140625" customWidth="1"/>
    <col min="2" max="5" width="18.5703125" customWidth="1"/>
  </cols>
  <sheetData>
    <row r="1" spans="1:5" s="47" customFormat="1" ht="15.75" x14ac:dyDescent="0.25">
      <c r="A1" s="46" t="s">
        <v>292</v>
      </c>
    </row>
    <row r="2" spans="1:5" x14ac:dyDescent="0.25">
      <c r="A2" s="58" t="s">
        <v>110</v>
      </c>
    </row>
    <row r="3" spans="1:5" x14ac:dyDescent="0.25">
      <c r="A3" s="48"/>
    </row>
    <row r="4" spans="1:5" x14ac:dyDescent="0.25">
      <c r="A4" s="25" t="s">
        <v>176</v>
      </c>
    </row>
    <row r="5" spans="1:5" s="35" customFormat="1" x14ac:dyDescent="0.25">
      <c r="A5" s="315"/>
      <c r="B5" s="313" t="s">
        <v>112</v>
      </c>
      <c r="C5" s="314"/>
      <c r="D5" s="313" t="s">
        <v>64</v>
      </c>
      <c r="E5" s="314"/>
    </row>
    <row r="6" spans="1:5" s="35" customFormat="1" x14ac:dyDescent="0.25">
      <c r="A6" s="316"/>
      <c r="B6" s="99" t="s">
        <v>113</v>
      </c>
      <c r="C6" s="99" t="s">
        <v>156</v>
      </c>
      <c r="D6" s="99" t="s">
        <v>113</v>
      </c>
      <c r="E6" s="99" t="s">
        <v>114</v>
      </c>
    </row>
    <row r="7" spans="1:5" x14ac:dyDescent="0.25">
      <c r="A7" s="128" t="s">
        <v>74</v>
      </c>
      <c r="B7" s="49">
        <v>11690</v>
      </c>
      <c r="C7" s="131">
        <v>31.097690752367779</v>
      </c>
      <c r="D7" s="132">
        <v>1614680</v>
      </c>
      <c r="E7" s="133">
        <v>69.227514107677095</v>
      </c>
    </row>
    <row r="8" spans="1:5" x14ac:dyDescent="0.25">
      <c r="A8" s="129" t="s">
        <v>75</v>
      </c>
      <c r="B8" s="134">
        <v>8180</v>
      </c>
      <c r="C8" s="102">
        <v>21.762264552516761</v>
      </c>
      <c r="D8" s="127">
        <v>671560</v>
      </c>
      <c r="E8" s="123">
        <v>28.792694962909739</v>
      </c>
    </row>
    <row r="9" spans="1:5" x14ac:dyDescent="0.25">
      <c r="A9" s="129" t="s">
        <v>66</v>
      </c>
      <c r="B9" s="134">
        <v>17720</v>
      </c>
      <c r="C9" s="102">
        <v>47.140044695115463</v>
      </c>
      <c r="D9" s="127">
        <v>46180</v>
      </c>
      <c r="E9" s="123">
        <v>1.979790929413167</v>
      </c>
    </row>
    <row r="10" spans="1:5" x14ac:dyDescent="0.25">
      <c r="A10" s="130" t="s">
        <v>7</v>
      </c>
      <c r="B10" s="135">
        <v>37590</v>
      </c>
      <c r="C10" s="136">
        <v>100</v>
      </c>
      <c r="D10" s="137">
        <v>2332420</v>
      </c>
      <c r="E10" s="138">
        <v>100</v>
      </c>
    </row>
    <row r="11" spans="1:5" ht="14.45" customHeight="1" x14ac:dyDescent="0.25">
      <c r="A11" s="125" t="s">
        <v>76</v>
      </c>
      <c r="B11" s="126"/>
      <c r="C11" s="126"/>
      <c r="D11" s="126"/>
      <c r="E11" s="126"/>
    </row>
    <row r="12" spans="1:5" x14ac:dyDescent="0.25">
      <c r="A12" s="307" t="s">
        <v>260</v>
      </c>
      <c r="B12" s="307"/>
      <c r="C12" s="307"/>
      <c r="D12" s="307"/>
      <c r="E12" s="307"/>
    </row>
    <row r="13" spans="1:5" ht="14.45" customHeight="1" x14ac:dyDescent="0.25">
      <c r="A13" s="307"/>
      <c r="B13" s="307"/>
      <c r="C13" s="307"/>
      <c r="D13" s="307"/>
      <c r="E13" s="307"/>
    </row>
    <row r="14" spans="1:5" x14ac:dyDescent="0.25">
      <c r="A14" s="27" t="s">
        <v>111</v>
      </c>
    </row>
  </sheetData>
  <mergeCells count="4">
    <mergeCell ref="D5:E5"/>
    <mergeCell ref="B5:C5"/>
    <mergeCell ref="A5:A6"/>
    <mergeCell ref="A12:E13"/>
  </mergeCells>
  <hyperlinks>
    <hyperlink ref="A2" location="SOMMAIRE!A1" display="Retour Sommaire" xr:uid="{47387D08-6741-4BD2-856B-141BADD8650D}"/>
  </hyperlinks>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B956-47FB-4BB6-A3C9-098673319C55}">
  <sheetPr>
    <tabColor rgb="FF92D050"/>
  </sheetPr>
  <dimension ref="A1:E23"/>
  <sheetViews>
    <sheetView zoomScaleNormal="100" workbookViewId="0">
      <selection activeCell="A2" sqref="A2"/>
    </sheetView>
  </sheetViews>
  <sheetFormatPr baseColWidth="10" defaultRowHeight="15" x14ac:dyDescent="0.25"/>
  <cols>
    <col min="1" max="1" width="66.85546875" customWidth="1"/>
  </cols>
  <sheetData>
    <row r="1" spans="1:5" s="47" customFormat="1" ht="15.75" x14ac:dyDescent="0.25">
      <c r="A1" s="46" t="s">
        <v>292</v>
      </c>
    </row>
    <row r="2" spans="1:5" x14ac:dyDescent="0.25">
      <c r="A2" s="58" t="s">
        <v>110</v>
      </c>
    </row>
    <row r="4" spans="1:5" x14ac:dyDescent="0.25">
      <c r="A4" s="306" t="s">
        <v>291</v>
      </c>
      <c r="B4" s="306"/>
      <c r="C4" s="306"/>
      <c r="D4" s="306"/>
      <c r="E4" s="306"/>
    </row>
    <row r="5" spans="1:5" x14ac:dyDescent="0.25">
      <c r="A5" s="306"/>
      <c r="B5" s="306"/>
      <c r="C5" s="306"/>
      <c r="D5" s="306"/>
      <c r="E5" s="306"/>
    </row>
    <row r="6" spans="1:5" x14ac:dyDescent="0.25">
      <c r="A6" s="283" t="s">
        <v>300</v>
      </c>
      <c r="B6" s="284">
        <v>25900</v>
      </c>
      <c r="C6" s="278"/>
      <c r="D6" s="278"/>
      <c r="E6" s="278"/>
    </row>
    <row r="7" spans="1:5" x14ac:dyDescent="0.25">
      <c r="A7" s="166" t="s">
        <v>280</v>
      </c>
      <c r="B7" s="54">
        <v>73.099999999999994</v>
      </c>
    </row>
    <row r="8" spans="1:5" x14ac:dyDescent="0.25">
      <c r="A8" s="175" t="s">
        <v>281</v>
      </c>
      <c r="B8" s="178">
        <v>11</v>
      </c>
    </row>
    <row r="9" spans="1:5" x14ac:dyDescent="0.25">
      <c r="A9" s="168" t="s">
        <v>282</v>
      </c>
      <c r="B9" s="179">
        <v>6.8</v>
      </c>
    </row>
    <row r="10" spans="1:5" x14ac:dyDescent="0.25">
      <c r="A10" s="175" t="s">
        <v>283</v>
      </c>
      <c r="B10" s="178">
        <v>6.7</v>
      </c>
    </row>
    <row r="11" spans="1:5" x14ac:dyDescent="0.25">
      <c r="A11" s="167" t="s">
        <v>284</v>
      </c>
      <c r="B11" s="179">
        <v>5.7</v>
      </c>
    </row>
    <row r="12" spans="1:5" x14ac:dyDescent="0.25">
      <c r="A12" s="176" t="s">
        <v>285</v>
      </c>
      <c r="B12" s="178">
        <v>3.2</v>
      </c>
    </row>
    <row r="13" spans="1:5" x14ac:dyDescent="0.25">
      <c r="A13" s="168" t="s">
        <v>286</v>
      </c>
      <c r="B13" s="179">
        <v>2.6</v>
      </c>
    </row>
    <row r="14" spans="1:5" x14ac:dyDescent="0.25">
      <c r="A14" s="175" t="s">
        <v>287</v>
      </c>
      <c r="B14" s="178">
        <v>2</v>
      </c>
      <c r="C14" s="7"/>
    </row>
    <row r="15" spans="1:5" x14ac:dyDescent="0.25">
      <c r="A15" s="168" t="s">
        <v>288</v>
      </c>
      <c r="B15" s="179">
        <v>1.2</v>
      </c>
    </row>
    <row r="16" spans="1:5" x14ac:dyDescent="0.25">
      <c r="A16" s="177" t="s">
        <v>142</v>
      </c>
      <c r="B16" s="180">
        <v>2.5</v>
      </c>
    </row>
    <row r="17" spans="1:4" ht="15" customHeight="1" x14ac:dyDescent="0.25">
      <c r="A17" s="317" t="s">
        <v>316</v>
      </c>
      <c r="B17" s="317"/>
      <c r="C17" s="317"/>
      <c r="D17" s="317"/>
    </row>
    <row r="18" spans="1:4" x14ac:dyDescent="0.25">
      <c r="A18" s="317"/>
      <c r="B18" s="317"/>
      <c r="C18" s="317"/>
      <c r="D18" s="317"/>
    </row>
    <row r="19" spans="1:4" x14ac:dyDescent="0.25">
      <c r="A19" s="317"/>
      <c r="B19" s="317"/>
      <c r="C19" s="317"/>
      <c r="D19" s="317"/>
    </row>
    <row r="20" spans="1:4" ht="10.5" customHeight="1" x14ac:dyDescent="0.25">
      <c r="A20" s="317"/>
      <c r="B20" s="317"/>
      <c r="C20" s="317"/>
      <c r="D20" s="317"/>
    </row>
    <row r="21" spans="1:4" ht="26.1" customHeight="1" x14ac:dyDescent="0.25">
      <c r="A21" s="318" t="s">
        <v>293</v>
      </c>
      <c r="B21" s="318"/>
      <c r="C21" s="318"/>
      <c r="D21" s="318"/>
    </row>
    <row r="22" spans="1:4" x14ac:dyDescent="0.25">
      <c r="A22" s="319" t="s">
        <v>289</v>
      </c>
      <c r="B22" s="319"/>
      <c r="C22" s="319"/>
      <c r="D22" s="319"/>
    </row>
    <row r="23" spans="1:4" x14ac:dyDescent="0.25">
      <c r="A23" s="27" t="s">
        <v>111</v>
      </c>
    </row>
  </sheetData>
  <mergeCells count="4">
    <mergeCell ref="A4:E5"/>
    <mergeCell ref="A17:D20"/>
    <mergeCell ref="A21:D21"/>
    <mergeCell ref="A22:D22"/>
  </mergeCells>
  <hyperlinks>
    <hyperlink ref="A2" location="SOMMAIRE!A1" display="Retour Sommaire" xr:uid="{3770A60C-4A48-41E6-A300-EE8B699B371B}"/>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22</vt:i4>
      </vt:variant>
    </vt:vector>
  </HeadingPairs>
  <TitlesOfParts>
    <vt:vector size="48" baseType="lpstr">
      <vt:lpstr>SOMMAIRE</vt:lpstr>
      <vt:lpstr>A LIRE</vt:lpstr>
      <vt:lpstr>Illustration1</vt:lpstr>
      <vt:lpstr>Illustration1_comp</vt:lpstr>
      <vt:lpstr>Illustration2</vt:lpstr>
      <vt:lpstr>Illustration2_comp</vt:lpstr>
      <vt:lpstr>Illustration3</vt:lpstr>
      <vt:lpstr>Illustration4</vt:lpstr>
      <vt:lpstr>Illustration5</vt:lpstr>
      <vt:lpstr>Illustration6</vt:lpstr>
      <vt:lpstr>Illustration6_comp1</vt:lpstr>
      <vt:lpstr>Illustration6_comp2</vt:lpstr>
      <vt:lpstr>Illustration6_comp3</vt:lpstr>
      <vt:lpstr>Illustration7</vt:lpstr>
      <vt:lpstr>Illustration8</vt:lpstr>
      <vt:lpstr>Illustration8_comp1</vt:lpstr>
      <vt:lpstr>Illustration8_comp2</vt:lpstr>
      <vt:lpstr>Illustration_9</vt:lpstr>
      <vt:lpstr>Publics_spécifiques</vt:lpstr>
      <vt:lpstr>Âge</vt:lpstr>
      <vt:lpstr>Alpes-de-Haute-Provence</vt:lpstr>
      <vt:lpstr>Hautes-Alpes</vt:lpstr>
      <vt:lpstr>Alpes-Maritimes</vt:lpstr>
      <vt:lpstr>Bouches-du-Rhône</vt:lpstr>
      <vt:lpstr>Var</vt:lpstr>
      <vt:lpstr>Vaucluse</vt:lpstr>
      <vt:lpstr>'A LIRE'!Zone_d_impression</vt:lpstr>
      <vt:lpstr>'Alpes-de-Haute-Provence'!Zone_d_impression</vt:lpstr>
      <vt:lpstr>'Alpes-Maritimes'!Zone_d_impression</vt:lpstr>
      <vt:lpstr>'Bouches-du-Rhône'!Zone_d_impression</vt:lpstr>
      <vt:lpstr>'Hautes-Alpes'!Zone_d_impression</vt:lpstr>
      <vt:lpstr>Illustration_9!Zone_d_impression</vt:lpstr>
      <vt:lpstr>Illustration1!Zone_d_impression</vt:lpstr>
      <vt:lpstr>Illustration2!Zone_d_impression</vt:lpstr>
      <vt:lpstr>Illustration2_comp!Zone_d_impression</vt:lpstr>
      <vt:lpstr>Illustration3!Zone_d_impression</vt:lpstr>
      <vt:lpstr>Illustration4!Zone_d_impression</vt:lpstr>
      <vt:lpstr>Illustration6!Zone_d_impression</vt:lpstr>
      <vt:lpstr>Illustration6_comp1!Zone_d_impression</vt:lpstr>
      <vt:lpstr>Illustration6_comp2!Zone_d_impression</vt:lpstr>
      <vt:lpstr>Illustration6_comp3!Zone_d_impression</vt:lpstr>
      <vt:lpstr>Illustration7!Zone_d_impression</vt:lpstr>
      <vt:lpstr>Illustration8!Zone_d_impression</vt:lpstr>
      <vt:lpstr>Illustration8_comp1!Zone_d_impression</vt:lpstr>
      <vt:lpstr>Publics_spécifiques!Zone_d_impression</vt:lpstr>
      <vt:lpstr>SOMMAIRE!Zone_d_impression</vt:lpstr>
      <vt:lpstr>Var!Zone_d_impression</vt:lpstr>
      <vt:lpstr>Vaucluse!Zone_d_impression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BLANCHE, Jerome (DREETS-PACA)</dc:creator>
  <cp:lastModifiedBy>DANGELO, Virginie (DREETS-PACA)</cp:lastModifiedBy>
  <cp:lastPrinted>2024-10-28T07:59:05Z</cp:lastPrinted>
  <dcterms:created xsi:type="dcterms:W3CDTF">2024-04-12T11:59:06Z</dcterms:created>
  <dcterms:modified xsi:type="dcterms:W3CDTF">2024-11-05T09:30:30Z</dcterms:modified>
</cp:coreProperties>
</file>